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a37cd1931057d558/HP/計算・推論教材倉庫/souko/numberconsepts/fraction/"/>
    </mc:Choice>
  </mc:AlternateContent>
  <xr:revisionPtr revIDLastSave="378" documentId="13_ncr:1_{7DA537FF-6B8D-49D0-8479-A09CBA52BABD}" xr6:coauthVersionLast="47" xr6:coauthVersionMax="47" xr10:uidLastSave="{1E737420-6554-4095-8B9B-6ABE514F8091}"/>
  <bookViews>
    <workbookView xWindow="2730" yWindow="900" windowWidth="25065" windowHeight="14295" xr2:uid="{3B218C5F-6DC8-42E1-8F70-1DFB67DE5D40}"/>
  </bookViews>
  <sheets>
    <sheet name="印刷シート" sheetId="1" r:id="rId1"/>
    <sheet name="Sheet3" sheetId="3" state="hidden" r:id="rId2"/>
    <sheet name="Sheet2" sheetId="4" state="hidden" r:id="rId3"/>
  </sheets>
  <definedNames>
    <definedName name="_12">Sheet3!$D$19:$F$22</definedName>
    <definedName name="_12a">Sheet3!$D$1:$F$7</definedName>
    <definedName name="_12b">Sheet3!$B$1:$F$7</definedName>
    <definedName name="_12c">Sheet3!$C$9:$F$17</definedName>
    <definedName name="_13">Sheet3!$K$19:$M$22</definedName>
    <definedName name="_13a">Sheet3!$K$1:$M$5</definedName>
    <definedName name="_13b">Sheet3!$I$1:$M$5</definedName>
    <definedName name="_13c">Sheet3!$J$9:$M$17</definedName>
    <definedName name="_14">Sheet3!$X$19:$Z$22</definedName>
    <definedName name="_14a">Sheet3!$X$1:$Z$3</definedName>
    <definedName name="_14c">Sheet3!$W$9:$Z$17</definedName>
    <definedName name="_15">Sheet3!$AJ$19:$AL$22</definedName>
    <definedName name="_15a">Sheet3!$AJ$1:$AL$3</definedName>
    <definedName name="_15c">Sheet3!$AI$9:$AL$17</definedName>
    <definedName name="_23">Sheet3!$R$19:$T$22</definedName>
    <definedName name="_23a">Sheet3!$R$1:$T$5</definedName>
    <definedName name="_23b">Sheet3!$P$1:$T$5</definedName>
    <definedName name="_23c">Sheet3!$Q$9:$T$17</definedName>
    <definedName name="_25">Sheet3!$AP$19:$AR$22</definedName>
    <definedName name="_25a">Sheet3!$AP$1:$AR$3</definedName>
    <definedName name="_25c">Sheet3!$AO$9:$AR$17</definedName>
    <definedName name="_34">Sheet3!$AD$19:$AF$22</definedName>
    <definedName name="_34a">Sheet3!$AD$1:$AF$3</definedName>
    <definedName name="_34c">Sheet3!$AC$9:$AF$17</definedName>
    <definedName name="_35">Sheet3!$AV$19:$AX$22</definedName>
    <definedName name="_35a">Sheet3!$AV$1:$AX$3</definedName>
    <definedName name="_35c">Sheet3!$AU$9:$AX$17</definedName>
    <definedName name="_45">Sheet3!$BB$19:$BD$22</definedName>
    <definedName name="_45a">Sheet3!$BB$1:$BD$3</definedName>
    <definedName name="_45c">Sheet3!$BA$9:$BD$17</definedName>
    <definedName name="mondai">Sheet3!$BG$1:$BH$9</definedName>
    <definedName name="_xlnm.Print_Area" localSheetId="0">印刷シート!$A$1:$AF$25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19" i="3" l="1"/>
  <c r="AU19" i="3"/>
  <c r="AO19" i="3"/>
  <c r="AI19" i="3"/>
  <c r="AC19" i="3"/>
  <c r="W19" i="3"/>
  <c r="Q19" i="3"/>
  <c r="J19" i="3"/>
  <c r="C19" i="3"/>
  <c r="BF9" i="3"/>
  <c r="BF8" i="3"/>
  <c r="BF7" i="3"/>
  <c r="BF6" i="3"/>
  <c r="BF5" i="3"/>
  <c r="BF4" i="3"/>
  <c r="BF3" i="3"/>
  <c r="BF2" i="3"/>
  <c r="BF1" i="3"/>
  <c r="BA22" i="3"/>
  <c r="BA21" i="3"/>
  <c r="BA20" i="3"/>
  <c r="AU22" i="3"/>
  <c r="AU21" i="3"/>
  <c r="AU20" i="3"/>
  <c r="AO22" i="3"/>
  <c r="AO21" i="3"/>
  <c r="AO20" i="3"/>
  <c r="AI22" i="3"/>
  <c r="AI21" i="3"/>
  <c r="AI20" i="3"/>
  <c r="AC22" i="3"/>
  <c r="AC21" i="3"/>
  <c r="AC20" i="3"/>
  <c r="W22" i="3"/>
  <c r="W21" i="3"/>
  <c r="W20" i="3"/>
  <c r="Q22" i="3"/>
  <c r="Q21" i="3"/>
  <c r="Q20" i="3"/>
  <c r="J22" i="3"/>
  <c r="J21" i="3"/>
  <c r="J20" i="3"/>
  <c r="C22" i="3"/>
  <c r="C21" i="3"/>
  <c r="C20" i="3"/>
  <c r="AZ16" i="3"/>
  <c r="AZ15" i="3"/>
  <c r="AZ14" i="3"/>
  <c r="AZ13" i="3"/>
  <c r="AZ12" i="3"/>
  <c r="AZ11" i="3"/>
  <c r="AZ10" i="3"/>
  <c r="AZ9" i="3"/>
  <c r="AT17" i="3"/>
  <c r="AT15" i="3"/>
  <c r="AT14" i="3"/>
  <c r="AT13" i="3"/>
  <c r="AT12" i="3"/>
  <c r="AT11" i="3"/>
  <c r="AT10" i="3"/>
  <c r="AT9" i="3"/>
  <c r="AN17" i="3"/>
  <c r="AN16" i="3"/>
  <c r="AN14" i="3"/>
  <c r="AN13" i="3"/>
  <c r="AN12" i="3"/>
  <c r="AN11" i="3"/>
  <c r="AN10" i="3"/>
  <c r="AN9" i="3"/>
  <c r="AH17" i="3"/>
  <c r="AH16" i="3"/>
  <c r="AH15" i="3"/>
  <c r="AH13" i="3"/>
  <c r="AH12" i="3"/>
  <c r="AH11" i="3"/>
  <c r="AH10" i="3"/>
  <c r="AH9" i="3"/>
  <c r="AB17" i="3"/>
  <c r="AB16" i="3"/>
  <c r="AB15" i="3"/>
  <c r="AB14" i="3"/>
  <c r="AB12" i="3"/>
  <c r="AB11" i="3"/>
  <c r="AB10" i="3"/>
  <c r="AB9" i="3"/>
  <c r="V17" i="3"/>
  <c r="V16" i="3"/>
  <c r="V15" i="3"/>
  <c r="V14" i="3"/>
  <c r="V13" i="3"/>
  <c r="V11" i="3"/>
  <c r="V10" i="3"/>
  <c r="V9" i="3"/>
  <c r="P17" i="3"/>
  <c r="P16" i="3"/>
  <c r="P15" i="3"/>
  <c r="P14" i="3"/>
  <c r="P13" i="3"/>
  <c r="P12" i="3"/>
  <c r="P10" i="3"/>
  <c r="P9" i="3"/>
  <c r="I17" i="3"/>
  <c r="I16" i="3"/>
  <c r="I15" i="3"/>
  <c r="I14" i="3"/>
  <c r="I13" i="3"/>
  <c r="I12" i="3"/>
  <c r="I11" i="3"/>
  <c r="I9" i="3"/>
  <c r="B17" i="3"/>
  <c r="B16" i="3"/>
  <c r="B15" i="3"/>
  <c r="B14" i="3"/>
  <c r="B13" i="3"/>
  <c r="B12" i="3"/>
  <c r="B11" i="3"/>
  <c r="B10" i="3"/>
  <c r="BB17" i="3"/>
  <c r="BB16" i="3"/>
  <c r="BB15" i="3"/>
  <c r="BB14" i="3"/>
  <c r="BB13" i="3"/>
  <c r="BB12" i="3"/>
  <c r="BB11" i="3"/>
  <c r="BB10" i="3"/>
  <c r="BB9" i="3"/>
  <c r="AV17" i="3"/>
  <c r="AV16" i="3"/>
  <c r="AV15" i="3"/>
  <c r="AV14" i="3"/>
  <c r="AV13" i="3"/>
  <c r="AV12" i="3"/>
  <c r="AV11" i="3"/>
  <c r="AV10" i="3"/>
  <c r="AV9" i="3"/>
  <c r="AP17" i="3"/>
  <c r="AP16" i="3"/>
  <c r="AP15" i="3"/>
  <c r="AP14" i="3"/>
  <c r="AP13" i="3"/>
  <c r="AP12" i="3"/>
  <c r="AP11" i="3"/>
  <c r="AP10" i="3"/>
  <c r="AP9" i="3"/>
  <c r="AJ17" i="3"/>
  <c r="AJ16" i="3"/>
  <c r="AJ15" i="3"/>
  <c r="AJ14" i="3"/>
  <c r="AJ13" i="3"/>
  <c r="AJ12" i="3"/>
  <c r="AJ11" i="3"/>
  <c r="AJ10" i="3"/>
  <c r="AJ9" i="3"/>
  <c r="AD17" i="3"/>
  <c r="AD16" i="3"/>
  <c r="AD15" i="3"/>
  <c r="AD14" i="3"/>
  <c r="AD13" i="3"/>
  <c r="AD12" i="3"/>
  <c r="AD11" i="3"/>
  <c r="AD10" i="3"/>
  <c r="AD9" i="3"/>
  <c r="X17" i="3"/>
  <c r="X16" i="3"/>
  <c r="X15" i="3"/>
  <c r="X14" i="3"/>
  <c r="X13" i="3"/>
  <c r="X12" i="3"/>
  <c r="X11" i="3"/>
  <c r="X10" i="3"/>
  <c r="X9" i="3"/>
  <c r="R17" i="3"/>
  <c r="R16" i="3"/>
  <c r="R15" i="3"/>
  <c r="R14" i="3"/>
  <c r="R13" i="3"/>
  <c r="R12" i="3"/>
  <c r="R11" i="3"/>
  <c r="R10" i="3"/>
  <c r="R9" i="3"/>
  <c r="K17" i="3"/>
  <c r="K16" i="3"/>
  <c r="K15" i="3"/>
  <c r="K14" i="3"/>
  <c r="K13" i="3"/>
  <c r="K12" i="3"/>
  <c r="K11" i="3"/>
  <c r="K10" i="3"/>
  <c r="K9" i="3"/>
  <c r="D17" i="3"/>
  <c r="D16" i="3"/>
  <c r="D15" i="3"/>
  <c r="D14" i="3"/>
  <c r="D13" i="3"/>
  <c r="D12" i="3"/>
  <c r="D11" i="3"/>
  <c r="D10" i="3"/>
  <c r="D9" i="3"/>
  <c r="AU3" i="3"/>
  <c r="AU2" i="3"/>
  <c r="BA3" i="3"/>
  <c r="BA2" i="3"/>
  <c r="BA1" i="3"/>
  <c r="AU1" i="3"/>
  <c r="AO3" i="3"/>
  <c r="AO2" i="3"/>
  <c r="AO1" i="3"/>
  <c r="AI3" i="3"/>
  <c r="AI2" i="3"/>
  <c r="AI1" i="3"/>
  <c r="AC3" i="3"/>
  <c r="AC2" i="3"/>
  <c r="AC1" i="3"/>
  <c r="W3" i="3"/>
  <c r="W2" i="3"/>
  <c r="W1" i="3"/>
  <c r="Q1" i="3"/>
  <c r="J1" i="3"/>
  <c r="C1" i="3"/>
  <c r="Q5" i="3"/>
  <c r="O5" i="3"/>
  <c r="Q4" i="3"/>
  <c r="O4" i="3"/>
  <c r="Q3" i="3"/>
  <c r="O3" i="3"/>
  <c r="Q2" i="3"/>
  <c r="O2" i="3"/>
  <c r="J5" i="3"/>
  <c r="H5" i="3"/>
  <c r="J4" i="3"/>
  <c r="H4" i="3"/>
  <c r="J3" i="3"/>
  <c r="H3" i="3"/>
  <c r="J2" i="3"/>
  <c r="H2" i="3"/>
  <c r="A7" i="3"/>
  <c r="A6" i="3"/>
  <c r="A5" i="3"/>
  <c r="A4" i="3"/>
  <c r="A3" i="3"/>
  <c r="A2" i="3"/>
  <c r="C7" i="3"/>
  <c r="C6" i="3"/>
  <c r="C5" i="3"/>
  <c r="C4" i="3"/>
  <c r="C3" i="3"/>
  <c r="C2" i="3"/>
  <c r="D19" i="3" l="1"/>
  <c r="C9" i="3"/>
  <c r="AI9" i="3"/>
  <c r="W9" i="3"/>
  <c r="BA9" i="3"/>
  <c r="AC9" i="3"/>
  <c r="AO9" i="3"/>
  <c r="BG1" i="3"/>
  <c r="Q9" i="3"/>
  <c r="AU9" i="3"/>
  <c r="J9" i="3"/>
  <c r="AP1" i="3"/>
  <c r="BG2" i="3"/>
  <c r="BG3" i="3"/>
  <c r="BG4" i="3"/>
  <c r="BG5" i="3"/>
  <c r="BG6" i="3"/>
  <c r="BG7" i="3"/>
  <c r="BG8" i="3"/>
  <c r="BG9" i="3"/>
  <c r="BB19" i="3"/>
  <c r="BB20" i="3"/>
  <c r="BB21" i="3"/>
  <c r="BB22" i="3"/>
  <c r="AV19" i="3"/>
  <c r="AV20" i="3"/>
  <c r="AV21" i="3"/>
  <c r="AV22" i="3"/>
  <c r="AP19" i="3"/>
  <c r="AP20" i="3"/>
  <c r="AP21" i="3"/>
  <c r="AP22" i="3"/>
  <c r="AJ19" i="3"/>
  <c r="AJ20" i="3"/>
  <c r="AJ21" i="3"/>
  <c r="AJ22" i="3"/>
  <c r="AD19" i="3"/>
  <c r="AD20" i="3"/>
  <c r="AD21" i="3"/>
  <c r="AD22" i="3"/>
  <c r="X19" i="3"/>
  <c r="X20" i="3"/>
  <c r="X21" i="3"/>
  <c r="X22" i="3"/>
  <c r="R19" i="3"/>
  <c r="R20" i="3"/>
  <c r="R21" i="3"/>
  <c r="R22" i="3"/>
  <c r="K19" i="3"/>
  <c r="K20" i="3"/>
  <c r="K21" i="3"/>
  <c r="K22" i="3"/>
  <c r="D20" i="3"/>
  <c r="D21" i="3"/>
  <c r="D22" i="3"/>
  <c r="BA10" i="3"/>
  <c r="BA11" i="3"/>
  <c r="BA12" i="3"/>
  <c r="BA13" i="3"/>
  <c r="BA14" i="3"/>
  <c r="BA15" i="3"/>
  <c r="BA16" i="3"/>
  <c r="BA17" i="3"/>
  <c r="AU10" i="3"/>
  <c r="AU11" i="3"/>
  <c r="AU12" i="3"/>
  <c r="AU13" i="3"/>
  <c r="AU14" i="3"/>
  <c r="AU15" i="3"/>
  <c r="AU16" i="3"/>
  <c r="AU17" i="3"/>
  <c r="AO10" i="3"/>
  <c r="AO11" i="3"/>
  <c r="AO12" i="3"/>
  <c r="AO13" i="3"/>
  <c r="AO14" i="3"/>
  <c r="AO15" i="3"/>
  <c r="AO16" i="3"/>
  <c r="AO17" i="3"/>
  <c r="AI10" i="3"/>
  <c r="AI11" i="3"/>
  <c r="AI12" i="3"/>
  <c r="AI13" i="3"/>
  <c r="AI14" i="3"/>
  <c r="AI15" i="3"/>
  <c r="AI16" i="3"/>
  <c r="AI17" i="3"/>
  <c r="AC10" i="3"/>
  <c r="AC11" i="3"/>
  <c r="AC12" i="3"/>
  <c r="AC13" i="3"/>
  <c r="AC14" i="3"/>
  <c r="AC15" i="3"/>
  <c r="AC16" i="3"/>
  <c r="AC17" i="3"/>
  <c r="W10" i="3"/>
  <c r="W11" i="3"/>
  <c r="W12" i="3"/>
  <c r="W13" i="3"/>
  <c r="W14" i="3"/>
  <c r="W15" i="3"/>
  <c r="W16" i="3"/>
  <c r="W17" i="3"/>
  <c r="Q10" i="3"/>
  <c r="Q11" i="3"/>
  <c r="Q12" i="3"/>
  <c r="Q13" i="3"/>
  <c r="Q14" i="3"/>
  <c r="Q15" i="3"/>
  <c r="Q16" i="3"/>
  <c r="Q17" i="3"/>
  <c r="J10" i="3"/>
  <c r="J11" i="3"/>
  <c r="J12" i="3"/>
  <c r="J13" i="3"/>
  <c r="J14" i="3"/>
  <c r="J15" i="3"/>
  <c r="J16" i="3"/>
  <c r="J17" i="3"/>
  <c r="C10" i="3"/>
  <c r="C11" i="3"/>
  <c r="C12" i="3"/>
  <c r="C13" i="3"/>
  <c r="C14" i="3"/>
  <c r="C15" i="3"/>
  <c r="C16" i="3"/>
  <c r="C17" i="3"/>
  <c r="AJ1" i="3"/>
  <c r="AD2" i="3"/>
  <c r="AJ3" i="3"/>
  <c r="AD3" i="3"/>
  <c r="AJ2" i="3"/>
  <c r="AP2" i="3"/>
  <c r="AP3" i="3"/>
  <c r="AD1" i="3"/>
  <c r="AV1" i="3"/>
  <c r="BB1" i="3"/>
  <c r="AV2" i="3"/>
  <c r="AV3" i="3"/>
  <c r="BB2" i="3"/>
  <c r="BB3" i="3"/>
  <c r="X3" i="3"/>
  <c r="X1" i="3"/>
  <c r="X2" i="3"/>
  <c r="R5" i="3"/>
  <c r="R3" i="3"/>
  <c r="R2" i="3"/>
  <c r="R4" i="3"/>
  <c r="R1" i="3"/>
  <c r="P1" i="3"/>
  <c r="P4" i="3"/>
  <c r="P3" i="3"/>
  <c r="P5" i="3"/>
  <c r="P2" i="3"/>
  <c r="K5" i="3"/>
  <c r="K1" i="3"/>
  <c r="K3" i="3"/>
  <c r="K4" i="3"/>
  <c r="K2" i="3"/>
  <c r="I5" i="3"/>
  <c r="I2" i="3"/>
  <c r="I3" i="3"/>
  <c r="I4" i="3"/>
  <c r="I1" i="3"/>
  <c r="B4" i="3"/>
  <c r="B2" i="3"/>
  <c r="B7" i="3"/>
  <c r="B3" i="3"/>
  <c r="B5" i="3"/>
  <c r="B6" i="3"/>
  <c r="B1" i="3"/>
  <c r="D1" i="3"/>
  <c r="D2" i="3"/>
  <c r="D4" i="3"/>
  <c r="D6" i="3"/>
  <c r="D3" i="3"/>
  <c r="D5" i="3"/>
  <c r="D7" i="3"/>
  <c r="BD9" i="3" l="1"/>
  <c r="BC9" i="3"/>
  <c r="BD10" i="3"/>
  <c r="BC10" i="3"/>
  <c r="BD11" i="3"/>
  <c r="BC11" i="3"/>
  <c r="BD12" i="3"/>
  <c r="BC12" i="3"/>
  <c r="BD17" i="3"/>
  <c r="BC17" i="3"/>
  <c r="BD16" i="3"/>
  <c r="BC16" i="3"/>
  <c r="BD13" i="3"/>
  <c r="BC13" i="3"/>
  <c r="BD15" i="3"/>
  <c r="BC15" i="3"/>
  <c r="BD14" i="3"/>
  <c r="BC14" i="3"/>
  <c r="AX9" i="3"/>
  <c r="AW9" i="3"/>
  <c r="AX10" i="3"/>
  <c r="AW10" i="3"/>
  <c r="AX11" i="3"/>
  <c r="AW11" i="3"/>
  <c r="AX12" i="3"/>
  <c r="AW12" i="3"/>
  <c r="AX17" i="3"/>
  <c r="AW17" i="3"/>
  <c r="AX16" i="3"/>
  <c r="AW16" i="3"/>
  <c r="AX13" i="3"/>
  <c r="AW13" i="3"/>
  <c r="AX15" i="3"/>
  <c r="AW15" i="3"/>
  <c r="AX14" i="3"/>
  <c r="AW14" i="3"/>
  <c r="AR9" i="3"/>
  <c r="AQ9" i="3"/>
  <c r="AR10" i="3"/>
  <c r="AQ10" i="3"/>
  <c r="AR11" i="3"/>
  <c r="AQ11" i="3"/>
  <c r="AR12" i="3"/>
  <c r="AQ12" i="3"/>
  <c r="AR17" i="3"/>
  <c r="AQ17" i="3"/>
  <c r="AR16" i="3"/>
  <c r="AQ16" i="3"/>
  <c r="AR13" i="3"/>
  <c r="AQ13" i="3"/>
  <c r="AR15" i="3"/>
  <c r="AQ15" i="3"/>
  <c r="AL15" i="3"/>
  <c r="AK15" i="3"/>
  <c r="AR14" i="3"/>
  <c r="AQ14" i="3"/>
  <c r="AL9" i="3"/>
  <c r="AK9" i="3"/>
  <c r="AL10" i="3"/>
  <c r="AK10" i="3"/>
  <c r="AL11" i="3"/>
  <c r="AK11" i="3"/>
  <c r="AL12" i="3"/>
  <c r="AK12" i="3"/>
  <c r="AL17" i="3"/>
  <c r="AK17" i="3"/>
  <c r="AL16" i="3"/>
  <c r="AK16" i="3"/>
  <c r="AL13" i="3"/>
  <c r="AK13" i="3"/>
  <c r="AL14" i="3"/>
  <c r="AK14" i="3"/>
  <c r="AF9" i="3"/>
  <c r="AE9" i="3"/>
  <c r="AF10" i="3"/>
  <c r="AE10" i="3"/>
  <c r="AF11" i="3"/>
  <c r="AE11" i="3"/>
  <c r="AF12" i="3"/>
  <c r="AE12" i="3"/>
  <c r="AF17" i="3"/>
  <c r="AE17" i="3"/>
  <c r="AF16" i="3"/>
  <c r="AE16" i="3"/>
  <c r="AF13" i="3"/>
  <c r="AE13" i="3"/>
  <c r="AF15" i="3"/>
  <c r="AE15" i="3"/>
  <c r="AF14" i="3"/>
  <c r="AE14" i="3"/>
  <c r="Z9" i="3"/>
  <c r="Y9" i="3"/>
  <c r="Z10" i="3"/>
  <c r="Y10" i="3"/>
  <c r="Z11" i="3"/>
  <c r="Y11" i="3"/>
  <c r="Z12" i="3"/>
  <c r="Y12" i="3"/>
  <c r="Z17" i="3"/>
  <c r="Y17" i="3"/>
  <c r="Z16" i="3"/>
  <c r="Y16" i="3"/>
  <c r="Z13" i="3"/>
  <c r="Y13" i="3"/>
  <c r="Z15" i="3"/>
  <c r="Y15" i="3"/>
  <c r="Z14" i="3"/>
  <c r="Y14" i="3"/>
  <c r="T9" i="3"/>
  <c r="S9" i="3"/>
  <c r="T10" i="3"/>
  <c r="S10" i="3"/>
  <c r="T11" i="3"/>
  <c r="S11" i="3"/>
  <c r="T12" i="3"/>
  <c r="S12" i="3"/>
  <c r="T17" i="3"/>
  <c r="S17" i="3"/>
  <c r="T16" i="3"/>
  <c r="S16" i="3"/>
  <c r="T13" i="3"/>
  <c r="S13" i="3"/>
  <c r="T15" i="3"/>
  <c r="S15" i="3"/>
  <c r="M15" i="3"/>
  <c r="L15" i="3"/>
  <c r="T14" i="3"/>
  <c r="S14" i="3"/>
  <c r="M9" i="3"/>
  <c r="L9" i="3"/>
  <c r="M10" i="3"/>
  <c r="L10" i="3"/>
  <c r="M11" i="3"/>
  <c r="L11" i="3"/>
  <c r="M12" i="3"/>
  <c r="L12" i="3"/>
  <c r="M17" i="3"/>
  <c r="L17" i="3"/>
  <c r="M16" i="3"/>
  <c r="L16" i="3"/>
  <c r="M13" i="3"/>
  <c r="L13" i="3"/>
  <c r="M14" i="3"/>
  <c r="L14" i="3"/>
  <c r="E17" i="3"/>
  <c r="F17" i="3"/>
  <c r="F16" i="3"/>
  <c r="E16" i="3"/>
  <c r="E15" i="3"/>
  <c r="F15" i="3"/>
  <c r="F14" i="3"/>
  <c r="E14" i="3"/>
  <c r="E13" i="3"/>
  <c r="F13" i="3"/>
  <c r="F12" i="3"/>
  <c r="E12" i="3"/>
  <c r="E11" i="3"/>
  <c r="F11" i="3"/>
  <c r="E10" i="3"/>
  <c r="F10" i="3"/>
  <c r="E9" i="3"/>
  <c r="F9" i="3"/>
  <c r="T21" i="3"/>
  <c r="T19" i="3"/>
  <c r="T20" i="3"/>
  <c r="S21" i="3"/>
  <c r="S19" i="3"/>
  <c r="S20" i="3"/>
  <c r="M20" i="3"/>
  <c r="M21" i="3"/>
  <c r="L21" i="3"/>
  <c r="M19" i="3"/>
  <c r="L19" i="3"/>
  <c r="L20" i="3"/>
  <c r="F21" i="3"/>
  <c r="F19" i="3"/>
  <c r="F20" i="3"/>
  <c r="E21" i="3"/>
  <c r="E19" i="3"/>
  <c r="E20" i="3"/>
  <c r="BC22" i="3" l="1"/>
  <c r="BD22" i="3"/>
  <c r="AX22" i="3"/>
  <c r="AW22" i="3"/>
  <c r="AQ22" i="3"/>
  <c r="AR22" i="3"/>
  <c r="AL22" i="3"/>
  <c r="AK22" i="3"/>
  <c r="L22" i="3"/>
  <c r="AF22" i="3"/>
  <c r="AE22" i="3"/>
  <c r="Z22" i="3"/>
  <c r="T22" i="3"/>
  <c r="Y22" i="3"/>
  <c r="S22" i="3"/>
  <c r="M22" i="3"/>
  <c r="F22" i="3"/>
  <c r="E22" i="3"/>
  <c r="A2" i="4"/>
  <c r="A16" i="4"/>
  <c r="A23" i="4"/>
  <c r="B2" i="4"/>
  <c r="B16" i="4"/>
  <c r="B9" i="4"/>
  <c r="A9" i="4"/>
  <c r="B23" i="4"/>
  <c r="A3" i="1" l="1"/>
  <c r="E2" i="4"/>
  <c r="F2" i="4"/>
  <c r="G2" i="4"/>
  <c r="H2" i="4"/>
  <c r="I2" i="4"/>
  <c r="J2" i="4"/>
  <c r="K2" i="4"/>
  <c r="L2" i="4"/>
  <c r="M2" i="4"/>
  <c r="N2" i="4"/>
  <c r="O2" i="4"/>
  <c r="P2" i="4"/>
  <c r="Q2" i="4"/>
  <c r="A5" i="1"/>
  <c r="C2" i="4"/>
  <c r="D2" i="4"/>
  <c r="D16" i="4"/>
  <c r="L16" i="4"/>
  <c r="E16" i="4"/>
  <c r="M16" i="4"/>
  <c r="F16" i="4"/>
  <c r="N16" i="4"/>
  <c r="G16" i="4"/>
  <c r="O16" i="4"/>
  <c r="Q16" i="4"/>
  <c r="H16" i="4"/>
  <c r="P16" i="4"/>
  <c r="I16" i="4"/>
  <c r="J16" i="4"/>
  <c r="Q5" i="1"/>
  <c r="C16" i="4"/>
  <c r="K16" i="4"/>
  <c r="Q3" i="1"/>
  <c r="Y3" i="1"/>
  <c r="C23" i="4"/>
  <c r="K23" i="4"/>
  <c r="D23" i="4"/>
  <c r="L23" i="4"/>
  <c r="E23" i="4"/>
  <c r="M23" i="4"/>
  <c r="F23" i="4"/>
  <c r="N23" i="4"/>
  <c r="G23" i="4"/>
  <c r="O23" i="4"/>
  <c r="H23" i="4"/>
  <c r="P23" i="4"/>
  <c r="Y5" i="1"/>
  <c r="I23" i="4"/>
  <c r="Q23" i="4"/>
  <c r="J23" i="4"/>
  <c r="E9" i="4"/>
  <c r="M9" i="4"/>
  <c r="F9" i="4"/>
  <c r="N9" i="4"/>
  <c r="G9" i="4"/>
  <c r="O9" i="4"/>
  <c r="H9" i="4"/>
  <c r="P9" i="4"/>
  <c r="I9" i="4"/>
  <c r="Q9" i="4"/>
  <c r="J9" i="4"/>
  <c r="C9" i="4"/>
  <c r="K9" i="4"/>
  <c r="D9" i="4"/>
  <c r="L9" i="4"/>
  <c r="I3" i="1"/>
  <c r="I5" i="1"/>
  <c r="A18" i="4"/>
  <c r="A20" i="4"/>
  <c r="A17" i="4"/>
  <c r="B3" i="4"/>
  <c r="A11" i="4"/>
  <c r="B10" i="4"/>
  <c r="A3" i="4"/>
  <c r="A24" i="4"/>
  <c r="B19" i="4"/>
  <c r="B18" i="4"/>
  <c r="A14" i="4"/>
  <c r="A5" i="4"/>
  <c r="B12" i="4"/>
  <c r="B26" i="4"/>
  <c r="B20" i="4"/>
  <c r="A26" i="4"/>
  <c r="A6" i="4"/>
  <c r="A12" i="4"/>
  <c r="B13" i="4"/>
  <c r="A25" i="4"/>
  <c r="B17" i="4"/>
  <c r="A13" i="4"/>
  <c r="B7" i="4"/>
  <c r="B14" i="4"/>
  <c r="A10" i="4"/>
  <c r="A19" i="4"/>
  <c r="B27" i="4"/>
  <c r="A28" i="4"/>
  <c r="B25" i="4"/>
  <c r="B11" i="4"/>
  <c r="B28" i="4"/>
  <c r="A4" i="4"/>
  <c r="B5" i="4"/>
  <c r="A7" i="4"/>
  <c r="B24" i="4"/>
  <c r="A21" i="4"/>
  <c r="A27" i="4"/>
  <c r="B4" i="4"/>
  <c r="B21" i="4"/>
  <c r="B6" i="4"/>
  <c r="G10" i="4" l="1"/>
  <c r="H10" i="4"/>
  <c r="P10" i="4"/>
  <c r="I10" i="4"/>
  <c r="Q10" i="4"/>
  <c r="J10" i="4"/>
  <c r="C10" i="4"/>
  <c r="K10" i="4"/>
  <c r="I10" i="1"/>
  <c r="D10" i="4"/>
  <c r="L10" i="4"/>
  <c r="F10" i="4"/>
  <c r="N10" i="4"/>
  <c r="E10" i="4"/>
  <c r="M10" i="4"/>
  <c r="O10" i="4"/>
  <c r="F27" i="4"/>
  <c r="N27" i="4"/>
  <c r="H27" i="4"/>
  <c r="P27" i="4"/>
  <c r="L27" i="4"/>
  <c r="I27" i="4"/>
  <c r="Q27" i="4"/>
  <c r="D27" i="4"/>
  <c r="O27" i="4"/>
  <c r="J27" i="4"/>
  <c r="M27" i="4"/>
  <c r="G27" i="4"/>
  <c r="C27" i="4"/>
  <c r="K27" i="4"/>
  <c r="E27" i="4"/>
  <c r="Y20" i="1"/>
  <c r="J3" i="4"/>
  <c r="C3" i="4"/>
  <c r="K3" i="4"/>
  <c r="D3" i="4"/>
  <c r="L3" i="4"/>
  <c r="E3" i="4"/>
  <c r="M3" i="4"/>
  <c r="I3" i="4"/>
  <c r="Q3" i="4"/>
  <c r="F3" i="4"/>
  <c r="N3" i="4"/>
  <c r="G3" i="4"/>
  <c r="O3" i="4"/>
  <c r="A10" i="1"/>
  <c r="H3" i="4"/>
  <c r="P3" i="4"/>
  <c r="Q18" i="1"/>
  <c r="A18" i="1"/>
  <c r="F12" i="4"/>
  <c r="N12" i="4"/>
  <c r="G12" i="4"/>
  <c r="O12" i="4"/>
  <c r="I20" i="1"/>
  <c r="H12" i="4"/>
  <c r="P12" i="4"/>
  <c r="I12" i="4"/>
  <c r="Q12" i="4"/>
  <c r="J12" i="4"/>
  <c r="M12" i="4"/>
  <c r="C12" i="4"/>
  <c r="K12" i="4"/>
  <c r="E12" i="4"/>
  <c r="D12" i="4"/>
  <c r="L12" i="4"/>
  <c r="Y8" i="1"/>
  <c r="H14" i="4"/>
  <c r="P14" i="4"/>
  <c r="I14" i="4"/>
  <c r="Q14" i="4"/>
  <c r="J14" i="4"/>
  <c r="C14" i="4"/>
  <c r="K14" i="4"/>
  <c r="D14" i="4"/>
  <c r="L14" i="4"/>
  <c r="O14" i="4"/>
  <c r="E14" i="4"/>
  <c r="M14" i="4"/>
  <c r="G14" i="4"/>
  <c r="F14" i="4"/>
  <c r="N14" i="4"/>
  <c r="C17" i="4"/>
  <c r="K17" i="4"/>
  <c r="D17" i="4"/>
  <c r="L17" i="4"/>
  <c r="Q10" i="1"/>
  <c r="E17" i="4"/>
  <c r="M17" i="4"/>
  <c r="F17" i="4"/>
  <c r="N17" i="4"/>
  <c r="J17" i="4"/>
  <c r="G17" i="4"/>
  <c r="O17" i="4"/>
  <c r="H17" i="4"/>
  <c r="P17" i="4"/>
  <c r="I17" i="4"/>
  <c r="Q17" i="4"/>
  <c r="I13" i="1"/>
  <c r="Q13" i="1"/>
  <c r="Y13" i="1"/>
  <c r="Q20" i="1"/>
  <c r="I13" i="4"/>
  <c r="Q13" i="4"/>
  <c r="J13" i="4"/>
  <c r="C13" i="4"/>
  <c r="K13" i="4"/>
  <c r="D13" i="4"/>
  <c r="L13" i="4"/>
  <c r="H13" i="4"/>
  <c r="E13" i="4"/>
  <c r="M13" i="4"/>
  <c r="F13" i="4"/>
  <c r="N13" i="4"/>
  <c r="G13" i="4"/>
  <c r="O13" i="4"/>
  <c r="P13" i="4"/>
  <c r="F28" i="4"/>
  <c r="G28" i="4"/>
  <c r="O28" i="4"/>
  <c r="P28" i="4"/>
  <c r="H28" i="4"/>
  <c r="I28" i="4"/>
  <c r="Q28" i="4"/>
  <c r="L28" i="4"/>
  <c r="J28" i="4"/>
  <c r="K28" i="4"/>
  <c r="C28" i="4"/>
  <c r="M28" i="4"/>
  <c r="N28" i="4"/>
  <c r="D28" i="4"/>
  <c r="E28" i="4"/>
  <c r="J5" i="4"/>
  <c r="C5" i="4"/>
  <c r="K5" i="4"/>
  <c r="D5" i="4"/>
  <c r="E5" i="4"/>
  <c r="M5" i="4"/>
  <c r="A20" i="1"/>
  <c r="Q5" i="4"/>
  <c r="F5" i="4"/>
  <c r="N5" i="4"/>
  <c r="G5" i="4"/>
  <c r="O5" i="4"/>
  <c r="I5" i="4"/>
  <c r="H5" i="4"/>
  <c r="P5" i="4"/>
  <c r="L5" i="4"/>
  <c r="L18" i="4"/>
  <c r="E18" i="4"/>
  <c r="M18" i="4"/>
  <c r="F18" i="4"/>
  <c r="N18" i="4"/>
  <c r="G18" i="4"/>
  <c r="O18" i="4"/>
  <c r="H18" i="4"/>
  <c r="P18" i="4"/>
  <c r="C18" i="4"/>
  <c r="I18" i="4"/>
  <c r="Q18" i="4"/>
  <c r="Q15" i="1"/>
  <c r="K18" i="4"/>
  <c r="D18" i="4"/>
  <c r="J18" i="4"/>
  <c r="Q4" i="4"/>
  <c r="J4" i="4"/>
  <c r="K4" i="4"/>
  <c r="D4" i="4"/>
  <c r="L4" i="4"/>
  <c r="A15" i="1"/>
  <c r="E4" i="4"/>
  <c r="M4" i="4"/>
  <c r="P4" i="4"/>
  <c r="F4" i="4"/>
  <c r="N4" i="4"/>
  <c r="H4" i="4"/>
  <c r="I4" i="4"/>
  <c r="C4" i="4"/>
  <c r="G4" i="4"/>
  <c r="O4" i="4"/>
  <c r="Y18" i="1"/>
  <c r="O20" i="4"/>
  <c r="H20" i="4"/>
  <c r="P20" i="4"/>
  <c r="Q20" i="4"/>
  <c r="J20" i="4"/>
  <c r="N20" i="4"/>
  <c r="C20" i="4"/>
  <c r="K20" i="4"/>
  <c r="F20" i="4"/>
  <c r="D20" i="4"/>
  <c r="L20" i="4"/>
  <c r="E20" i="4"/>
  <c r="M20" i="4"/>
  <c r="G20" i="4"/>
  <c r="I20" i="4"/>
  <c r="Q8" i="1"/>
  <c r="D21" i="4"/>
  <c r="L21" i="4"/>
  <c r="E21" i="4"/>
  <c r="M21" i="4"/>
  <c r="F21" i="4"/>
  <c r="N21" i="4"/>
  <c r="G21" i="4"/>
  <c r="O21" i="4"/>
  <c r="C21" i="4"/>
  <c r="K21" i="4"/>
  <c r="H21" i="4"/>
  <c r="P21" i="4"/>
  <c r="I21" i="4"/>
  <c r="Q21" i="4"/>
  <c r="J21" i="4"/>
  <c r="I18" i="1"/>
  <c r="M24" i="4"/>
  <c r="F24" i="4"/>
  <c r="N24" i="4"/>
  <c r="Y10" i="1"/>
  <c r="O24" i="4"/>
  <c r="G24" i="4"/>
  <c r="H24" i="4"/>
  <c r="P24" i="4"/>
  <c r="D24" i="4"/>
  <c r="I24" i="4"/>
  <c r="Q24" i="4"/>
  <c r="J24" i="4"/>
  <c r="L24" i="4"/>
  <c r="E24" i="4"/>
  <c r="C24" i="4"/>
  <c r="K24" i="4"/>
  <c r="I15" i="1"/>
  <c r="K6" i="4"/>
  <c r="D6" i="4"/>
  <c r="L6" i="4"/>
  <c r="E6" i="4"/>
  <c r="M6" i="4"/>
  <c r="F6" i="4"/>
  <c r="N6" i="4"/>
  <c r="G6" i="4"/>
  <c r="O6" i="4"/>
  <c r="H6" i="4"/>
  <c r="P6" i="4"/>
  <c r="C6" i="4"/>
  <c r="I6" i="4"/>
  <c r="Q6" i="4"/>
  <c r="J6" i="4"/>
  <c r="A13" i="1"/>
  <c r="Y15" i="1"/>
  <c r="A8" i="1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I8" i="1"/>
</calcChain>
</file>

<file path=xl/sharedStrings.xml><?xml version="1.0" encoding="utf-8"?>
<sst xmlns="http://schemas.openxmlformats.org/spreadsheetml/2006/main" count="19" uniqueCount="12">
  <si>
    <t>名前（　　　　　　　　　　　　）</t>
    <rPh sb="0" eb="2">
      <t>ナマエ</t>
    </rPh>
    <phoneticPr fontId="1"/>
  </si>
  <si>
    <t>＝</t>
  </si>
  <si>
    <t>_12</t>
  </si>
  <si>
    <t>_13</t>
  </si>
  <si>
    <t>_23</t>
  </si>
  <si>
    <t>_14</t>
  </si>
  <si>
    <t>_34</t>
  </si>
  <si>
    <t>_15</t>
  </si>
  <si>
    <t>_25</t>
  </si>
  <si>
    <t>_35</t>
  </si>
  <si>
    <t>_45</t>
  </si>
  <si>
    <t>同じ大きさの分数３つ探そう</t>
    <rPh sb="10" eb="11">
      <t>サガ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</si>
</sst>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28"/>
      <color theme="1"/>
      <name val="UD デジタル 教科書体 N-R"/>
      <family val="1"/>
      <charset val="128"/>
    </font>
    <font>
      <sz val="22"/>
      <color theme="1"/>
      <name val="UD デジタル 教科書体 N-R"/>
      <family val="1"/>
      <charset val="128"/>
    </font>
    <font>
      <sz val="22"/>
      <color theme="1"/>
      <name val="游ゴシック"/>
      <family val="2"/>
      <charset val="128"/>
      <scheme val="minor"/>
    </font>
    <font>
      <sz val="24"/>
      <color theme="1"/>
      <name val="UD デジタル 教科書体 N-R"/>
      <family val="1"/>
      <charset val="128"/>
    </font>
    <font>
      <sz val="2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top"/>
    </xf>
    <xf numFmtId="0" fontId="2" fillId="0" borderId="6" xfId="0" applyFont="1" applyBorder="1">
      <alignment vertical="center"/>
    </xf>
    <xf numFmtId="0" fontId="3" fillId="0" borderId="1" xfId="0" applyFont="1" applyBorder="1" applyAlignment="1">
      <alignment horizontal="center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top" shrinkToFi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 shrinkToFi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9" xfId="0" applyFont="1" applyBorder="1">
      <alignment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3" fillId="0" borderId="1" xfId="0" applyFont="1" applyBorder="1" applyAlignment="1">
      <alignment horizont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0" fillId="0" borderId="4" xfId="0" applyBorder="1">
      <alignment vertical="center"/>
    </xf>
    <xf numFmtId="0" fontId="3" fillId="0" borderId="9" xfId="0" applyFont="1" applyBorder="1" applyAlignment="1">
      <alignment horizontal="center" vertical="top"/>
    </xf>
    <xf numFmtId="0" fontId="0" fillId="0" borderId="9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3" fillId="0" borderId="3" xfId="0" applyFont="1" applyBorder="1" applyAlignment="1">
      <alignment horizontal="center" vertical="top" shrinkToFit="1"/>
    </xf>
    <xf numFmtId="0" fontId="0" fillId="0" borderId="1" xfId="0" applyBorder="1" applyAlignment="1">
      <alignment horizontal="center" vertical="top" shrinkToFit="1"/>
    </xf>
    <xf numFmtId="0" fontId="0" fillId="0" borderId="5" xfId="0" applyBorder="1" applyAlignment="1">
      <alignment horizontal="center" vertical="top" shrinkToFit="1"/>
    </xf>
    <xf numFmtId="0" fontId="0" fillId="0" borderId="0" xfId="0" applyAlignment="1">
      <alignment horizontal="center" vertical="top" shrinkToFit="1"/>
    </xf>
    <xf numFmtId="0" fontId="0" fillId="0" borderId="12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3" fillId="0" borderId="3" xfId="0" applyFon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3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3" fillId="0" borderId="11" xfId="0" applyFont="1" applyBorder="1" applyAlignment="1">
      <alignment horizontal="center" shrinkToFit="1"/>
    </xf>
    <xf numFmtId="0" fontId="0" fillId="0" borderId="9" xfId="0" applyBorder="1" applyAlignment="1">
      <alignment horizontal="center" shrinkToFit="1"/>
    </xf>
    <xf numFmtId="0" fontId="0" fillId="0" borderId="7" xfId="0" applyBorder="1" applyAlignment="1">
      <alignment horizontal="center" vertical="top" shrinkToFit="1"/>
    </xf>
    <xf numFmtId="0" fontId="0" fillId="0" borderId="2" xfId="0" applyBorder="1" applyAlignment="1">
      <alignment horizontal="center" vertical="top" shrinkToFit="1"/>
    </xf>
    <xf numFmtId="0" fontId="5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center" shrinkToFit="1"/>
      <protection locked="0"/>
    </xf>
    <xf numFmtId="0" fontId="6" fillId="0" borderId="2" xfId="0" applyFont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20325203252036E-2"/>
          <c:y val="4.7619047619047616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4C-4511-8C8C-6F142697470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47-4990-A6D6-DE4F4FD9C69F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E47-4990-A6D6-DE4F4FD9C69F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E47-4990-A6D6-DE4F4FD9C69F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E47-4990-A6D6-DE4F4FD9C69F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E47-4990-A6D6-DE4F4FD9C69F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47-4990-A6D6-DE4F4FD9C69F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47-4990-A6D6-DE4F4FD9C69F}"/>
              </c:ext>
            </c:extLst>
          </c:dPt>
          <c:dPt>
            <c:idx val="8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47-4990-A6D6-DE4F4FD9C69F}"/>
              </c:ext>
            </c:extLst>
          </c:dPt>
          <c:dPt>
            <c:idx val="9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E47-4990-A6D6-DE4F4FD9C69F}"/>
              </c:ext>
            </c:extLst>
          </c:dPt>
          <c:dPt>
            <c:idx val="1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E47-4990-A6D6-DE4F4FD9C69F}"/>
              </c:ext>
            </c:extLst>
          </c:dPt>
          <c:dPt>
            <c:idx val="1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E47-4990-A6D6-DE4F4FD9C69F}"/>
              </c:ext>
            </c:extLst>
          </c:dPt>
          <c:dPt>
            <c:idx val="1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A81-4909-8381-F77D01C24CF6}"/>
              </c:ext>
            </c:extLst>
          </c:dPt>
          <c:dPt>
            <c:idx val="1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8A81-4909-8381-F77D01C24CF6}"/>
              </c:ext>
            </c:extLst>
          </c:dPt>
          <c:dPt>
            <c:idx val="1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8A81-4909-8381-F77D01C24CF6}"/>
              </c:ext>
            </c:extLst>
          </c:dPt>
          <c:val>
            <c:numRef>
              <c:f>Sheet2!$C$2:$Q$2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4C-4511-8C8C-6F1426974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20325203252036E-2"/>
          <c:y val="4.7619047619047616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90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57-45AF-A9F7-4D5EBDFD5A4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57-45AF-A9F7-4D5EBDFD5A4C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757-45AF-A9F7-4D5EBDFD5A4C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757-45AF-A9F7-4D5EBDFD5A4C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757-45AF-A9F7-4D5EBDFD5A4C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757-45AF-A9F7-4D5EBDFD5A4C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757-45AF-A9F7-4D5EBDFD5A4C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757-45AF-A9F7-4D5EBDFD5A4C}"/>
              </c:ext>
            </c:extLst>
          </c:dPt>
          <c:dPt>
            <c:idx val="8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757-45AF-A9F7-4D5EBDFD5A4C}"/>
              </c:ext>
            </c:extLst>
          </c:dPt>
          <c:dPt>
            <c:idx val="9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757-45AF-A9F7-4D5EBDFD5A4C}"/>
              </c:ext>
            </c:extLst>
          </c:dPt>
          <c:dPt>
            <c:idx val="1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757-45AF-A9F7-4D5EBDFD5A4C}"/>
              </c:ext>
            </c:extLst>
          </c:dPt>
          <c:dPt>
            <c:idx val="1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757-45AF-A9F7-4D5EBDFD5A4C}"/>
              </c:ext>
            </c:extLst>
          </c:dPt>
          <c:dPt>
            <c:idx val="1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757-45AF-A9F7-4D5EBDFD5A4C}"/>
              </c:ext>
            </c:extLst>
          </c:dPt>
          <c:dPt>
            <c:idx val="1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0757-45AF-A9F7-4D5EBDFD5A4C}"/>
              </c:ext>
            </c:extLst>
          </c:dPt>
          <c:dPt>
            <c:idx val="1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0757-45AF-A9F7-4D5EBDFD5A4C}"/>
              </c:ext>
            </c:extLst>
          </c:dPt>
          <c:val>
            <c:numRef>
              <c:f>Sheet2!$C$17:$Q$17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B9D-48F8-ACBA-34B064E82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20325203252036E-2"/>
          <c:y val="4.7619047619047616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03D-4223-B1AD-718699EB9B0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03D-4223-B1AD-718699EB9B0E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03D-4223-B1AD-718699EB9B0E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03D-4223-B1AD-718699EB9B0E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03D-4223-B1AD-718699EB9B0E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03D-4223-B1AD-718699EB9B0E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03D-4223-B1AD-718699EB9B0E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03D-4223-B1AD-718699EB9B0E}"/>
              </c:ext>
            </c:extLst>
          </c:dPt>
          <c:dPt>
            <c:idx val="8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3D-4223-B1AD-718699EB9B0E}"/>
              </c:ext>
            </c:extLst>
          </c:dPt>
          <c:dPt>
            <c:idx val="9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03D-4223-B1AD-718699EB9B0E}"/>
              </c:ext>
            </c:extLst>
          </c:dPt>
          <c:dPt>
            <c:idx val="1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03D-4223-B1AD-718699EB9B0E}"/>
              </c:ext>
            </c:extLst>
          </c:dPt>
          <c:dPt>
            <c:idx val="1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03D-4223-B1AD-718699EB9B0E}"/>
              </c:ext>
            </c:extLst>
          </c:dPt>
          <c:dPt>
            <c:idx val="1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03D-4223-B1AD-718699EB9B0E}"/>
              </c:ext>
            </c:extLst>
          </c:dPt>
          <c:dPt>
            <c:idx val="1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03D-4223-B1AD-718699EB9B0E}"/>
              </c:ext>
            </c:extLst>
          </c:dPt>
          <c:dPt>
            <c:idx val="1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03D-4223-B1AD-718699EB9B0E}"/>
              </c:ext>
            </c:extLst>
          </c:dPt>
          <c:val>
            <c:numRef>
              <c:f>Sheet2!$C$18:$Q$18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7C0-4840-A97F-C9CD3663C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20325203252036E-2"/>
          <c:y val="4.7619047619047616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D-4DE3-A678-A1846D6FA32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D-4DE3-A678-A1846D6FA326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D-4DE3-A678-A1846D6FA326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D-4DE3-A678-A1846D6FA326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5D-4DE3-A678-A1846D6FA326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5D-4DE3-A678-A1846D6FA326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F5D-4DE3-A678-A1846D6FA326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F5D-4DE3-A678-A1846D6FA326}"/>
              </c:ext>
            </c:extLst>
          </c:dPt>
          <c:dPt>
            <c:idx val="8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F5D-4DE3-A678-A1846D6FA326}"/>
              </c:ext>
            </c:extLst>
          </c:dPt>
          <c:dPt>
            <c:idx val="9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F5D-4DE3-A678-A1846D6FA326}"/>
              </c:ext>
            </c:extLst>
          </c:dPt>
          <c:dPt>
            <c:idx val="1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F5D-4DE3-A678-A1846D6FA326}"/>
              </c:ext>
            </c:extLst>
          </c:dPt>
          <c:dPt>
            <c:idx val="1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F5D-4DE3-A678-A1846D6FA326}"/>
              </c:ext>
            </c:extLst>
          </c:dPt>
          <c:dPt>
            <c:idx val="1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6F5D-4DE3-A678-A1846D6FA326}"/>
              </c:ext>
            </c:extLst>
          </c:dPt>
          <c:dPt>
            <c:idx val="1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6F5D-4DE3-A678-A1846D6FA326}"/>
              </c:ext>
            </c:extLst>
          </c:dPt>
          <c:dPt>
            <c:idx val="1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6F5D-4DE3-A678-A1846D6FA326}"/>
              </c:ext>
            </c:extLst>
          </c:dPt>
          <c:val>
            <c:numRef>
              <c:f>Sheet2!$C$19:$Q$19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E466-467C-BCED-BD553D948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20325203252036E-2"/>
          <c:y val="4.7619047619047616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78-4FC1-A7A2-C3951070B51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78-4FC1-A7A2-C3951070B516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78-4FC1-A7A2-C3951070B516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78-4FC1-A7A2-C3951070B516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978-4FC1-A7A2-C3951070B516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978-4FC1-A7A2-C3951070B516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978-4FC1-A7A2-C3951070B516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978-4FC1-A7A2-C3951070B516}"/>
              </c:ext>
            </c:extLst>
          </c:dPt>
          <c:dPt>
            <c:idx val="8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978-4FC1-A7A2-C3951070B516}"/>
              </c:ext>
            </c:extLst>
          </c:dPt>
          <c:dPt>
            <c:idx val="9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978-4FC1-A7A2-C3951070B516}"/>
              </c:ext>
            </c:extLst>
          </c:dPt>
          <c:dPt>
            <c:idx val="1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978-4FC1-A7A2-C3951070B516}"/>
              </c:ext>
            </c:extLst>
          </c:dPt>
          <c:dPt>
            <c:idx val="1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978-4FC1-A7A2-C3951070B516}"/>
              </c:ext>
            </c:extLst>
          </c:dPt>
          <c:dPt>
            <c:idx val="1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D978-4FC1-A7A2-C3951070B516}"/>
              </c:ext>
            </c:extLst>
          </c:dPt>
          <c:dPt>
            <c:idx val="1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D978-4FC1-A7A2-C3951070B516}"/>
              </c:ext>
            </c:extLst>
          </c:dPt>
          <c:dPt>
            <c:idx val="1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D978-4FC1-A7A2-C3951070B516}"/>
              </c:ext>
            </c:extLst>
          </c:dPt>
          <c:val>
            <c:numRef>
              <c:f>Sheet2!$C$23:$Q$23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8B12-4AF5-9788-3280FD631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20325203252036E-2"/>
          <c:y val="4.7619047619047616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90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6B4-45C5-ACD5-AE43E234E07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B4-45C5-ACD5-AE43E234E076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6B4-45C5-ACD5-AE43E234E076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6B4-45C5-ACD5-AE43E234E076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6B4-45C5-ACD5-AE43E234E076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6B4-45C5-ACD5-AE43E234E076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6B4-45C5-ACD5-AE43E234E076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6B4-45C5-ACD5-AE43E234E076}"/>
              </c:ext>
            </c:extLst>
          </c:dPt>
          <c:dPt>
            <c:idx val="8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6B4-45C5-ACD5-AE43E234E076}"/>
              </c:ext>
            </c:extLst>
          </c:dPt>
          <c:dPt>
            <c:idx val="9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6B4-45C5-ACD5-AE43E234E076}"/>
              </c:ext>
            </c:extLst>
          </c:dPt>
          <c:dPt>
            <c:idx val="1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6B4-45C5-ACD5-AE43E234E076}"/>
              </c:ext>
            </c:extLst>
          </c:dPt>
          <c:dPt>
            <c:idx val="1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6B4-45C5-ACD5-AE43E234E076}"/>
              </c:ext>
            </c:extLst>
          </c:dPt>
          <c:dPt>
            <c:idx val="1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6B4-45C5-ACD5-AE43E234E076}"/>
              </c:ext>
            </c:extLst>
          </c:dPt>
          <c:dPt>
            <c:idx val="1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46B4-45C5-ACD5-AE43E234E076}"/>
              </c:ext>
            </c:extLst>
          </c:dPt>
          <c:dPt>
            <c:idx val="1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46B4-45C5-ACD5-AE43E234E076}"/>
              </c:ext>
            </c:extLst>
          </c:dPt>
          <c:val>
            <c:numRef>
              <c:f>Sheet2!$C$24:$Q$24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A1CE-4DF4-8D39-EDBAD6872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20325203252036E-2"/>
          <c:y val="4.7619047619047616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813-4782-84A9-FFDF295E2CA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813-4782-84A9-FFDF295E2CA8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813-4782-84A9-FFDF295E2CA8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813-4782-84A9-FFDF295E2CA8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813-4782-84A9-FFDF295E2CA8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813-4782-84A9-FFDF295E2CA8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813-4782-84A9-FFDF295E2CA8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813-4782-84A9-FFDF295E2CA8}"/>
              </c:ext>
            </c:extLst>
          </c:dPt>
          <c:dPt>
            <c:idx val="8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813-4782-84A9-FFDF295E2CA8}"/>
              </c:ext>
            </c:extLst>
          </c:dPt>
          <c:dPt>
            <c:idx val="9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813-4782-84A9-FFDF295E2CA8}"/>
              </c:ext>
            </c:extLst>
          </c:dPt>
          <c:dPt>
            <c:idx val="1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813-4782-84A9-FFDF295E2CA8}"/>
              </c:ext>
            </c:extLst>
          </c:dPt>
          <c:dPt>
            <c:idx val="1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813-4782-84A9-FFDF295E2CA8}"/>
              </c:ext>
            </c:extLst>
          </c:dPt>
          <c:dPt>
            <c:idx val="1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813-4782-84A9-FFDF295E2CA8}"/>
              </c:ext>
            </c:extLst>
          </c:dPt>
          <c:dPt>
            <c:idx val="1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4813-4782-84A9-FFDF295E2CA8}"/>
              </c:ext>
            </c:extLst>
          </c:dPt>
          <c:dPt>
            <c:idx val="1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4813-4782-84A9-FFDF295E2CA8}"/>
              </c:ext>
            </c:extLst>
          </c:dPt>
          <c:val>
            <c:numRef>
              <c:f>Sheet2!$C$25:$Q$25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EE33-4833-9104-C265B04E3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20325203252036E-2"/>
          <c:y val="4.7619047619047616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DF-43A3-A15D-1F9F733297E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BDF-43A3-A15D-1F9F733297EC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BDF-43A3-A15D-1F9F733297EC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BDF-43A3-A15D-1F9F733297EC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BDF-43A3-A15D-1F9F733297EC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BDF-43A3-A15D-1F9F733297EC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BDF-43A3-A15D-1F9F733297EC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BDF-43A3-A15D-1F9F733297EC}"/>
              </c:ext>
            </c:extLst>
          </c:dPt>
          <c:dPt>
            <c:idx val="8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BDF-43A3-A15D-1F9F733297EC}"/>
              </c:ext>
            </c:extLst>
          </c:dPt>
          <c:dPt>
            <c:idx val="9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BDF-43A3-A15D-1F9F733297EC}"/>
              </c:ext>
            </c:extLst>
          </c:dPt>
          <c:dPt>
            <c:idx val="1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BDF-43A3-A15D-1F9F733297EC}"/>
              </c:ext>
            </c:extLst>
          </c:dPt>
          <c:dPt>
            <c:idx val="1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BDF-43A3-A15D-1F9F733297EC}"/>
              </c:ext>
            </c:extLst>
          </c:dPt>
          <c:dPt>
            <c:idx val="1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BDF-43A3-A15D-1F9F733297EC}"/>
              </c:ext>
            </c:extLst>
          </c:dPt>
          <c:dPt>
            <c:idx val="1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BDF-43A3-A15D-1F9F733297EC}"/>
              </c:ext>
            </c:extLst>
          </c:dPt>
          <c:dPt>
            <c:idx val="1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BDF-43A3-A15D-1F9F733297EC}"/>
              </c:ext>
            </c:extLst>
          </c:dPt>
          <c:val>
            <c:numRef>
              <c:f>Sheet2!$C$26:$Q$26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6D1-40AC-B2B1-F1710CCE1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20325203252036E-2"/>
          <c:y val="4.7619047619047616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9CF-40F5-99BF-0CB94864A83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9CF-40F5-99BF-0CB94864A832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9CF-40F5-99BF-0CB94864A832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9CF-40F5-99BF-0CB94864A832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9CF-40F5-99BF-0CB94864A832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9CF-40F5-99BF-0CB94864A832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9CF-40F5-99BF-0CB94864A832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9CF-40F5-99BF-0CB94864A832}"/>
              </c:ext>
            </c:extLst>
          </c:dPt>
          <c:dPt>
            <c:idx val="8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9CF-40F5-99BF-0CB94864A832}"/>
              </c:ext>
            </c:extLst>
          </c:dPt>
          <c:dPt>
            <c:idx val="9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9CF-40F5-99BF-0CB94864A832}"/>
              </c:ext>
            </c:extLst>
          </c:dPt>
          <c:dPt>
            <c:idx val="1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9CF-40F5-99BF-0CB94864A832}"/>
              </c:ext>
            </c:extLst>
          </c:dPt>
          <c:dPt>
            <c:idx val="1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9CF-40F5-99BF-0CB94864A832}"/>
              </c:ext>
            </c:extLst>
          </c:dPt>
          <c:dPt>
            <c:idx val="1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9CF-40F5-99BF-0CB94864A832}"/>
              </c:ext>
            </c:extLst>
          </c:dPt>
          <c:dPt>
            <c:idx val="1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9CF-40F5-99BF-0CB94864A832}"/>
              </c:ext>
            </c:extLst>
          </c:dPt>
          <c:dPt>
            <c:idx val="1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29CF-40F5-99BF-0CB94864A832}"/>
              </c:ext>
            </c:extLst>
          </c:dPt>
          <c:val>
            <c:numRef>
              <c:f>Sheet2!$C$9:$Q$9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0934-450F-AF66-934106090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20325203252036E-2"/>
          <c:y val="4.7619047619047616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90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0-4BFA-A444-276EF57E004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0-4BFA-A444-276EF57E0045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0-4BFA-A444-276EF57E0045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0-4BFA-A444-276EF57E0045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460-4BFA-A444-276EF57E0045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460-4BFA-A444-276EF57E0045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460-4BFA-A444-276EF57E0045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460-4BFA-A444-276EF57E0045}"/>
              </c:ext>
            </c:extLst>
          </c:dPt>
          <c:dPt>
            <c:idx val="8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460-4BFA-A444-276EF57E0045}"/>
              </c:ext>
            </c:extLst>
          </c:dPt>
          <c:dPt>
            <c:idx val="9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460-4BFA-A444-276EF57E0045}"/>
              </c:ext>
            </c:extLst>
          </c:dPt>
          <c:dPt>
            <c:idx val="1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460-4BFA-A444-276EF57E0045}"/>
              </c:ext>
            </c:extLst>
          </c:dPt>
          <c:dPt>
            <c:idx val="1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460-4BFA-A444-276EF57E0045}"/>
              </c:ext>
            </c:extLst>
          </c:dPt>
          <c:dPt>
            <c:idx val="1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6411-426E-8D50-AFC7C59426F7}"/>
              </c:ext>
            </c:extLst>
          </c:dPt>
          <c:dPt>
            <c:idx val="1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6411-426E-8D50-AFC7C59426F7}"/>
              </c:ext>
            </c:extLst>
          </c:dPt>
          <c:dPt>
            <c:idx val="1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6411-426E-8D50-AFC7C59426F7}"/>
              </c:ext>
            </c:extLst>
          </c:dPt>
          <c:val>
            <c:numRef>
              <c:f>Sheet2!$C$3:$Q$3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460-4BFA-A444-276EF57E0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20325203252036E-2"/>
          <c:y val="4.7619047619047616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C1-443D-829E-5157D35FB1B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C1-443D-829E-5157D35FB1BD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C1-443D-829E-5157D35FB1BD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C1-443D-829E-5157D35FB1BD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7C1-443D-829E-5157D35FB1BD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7C1-443D-829E-5157D35FB1BD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7C1-443D-829E-5157D35FB1BD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7C1-443D-829E-5157D35FB1BD}"/>
              </c:ext>
            </c:extLst>
          </c:dPt>
          <c:dPt>
            <c:idx val="8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7C1-443D-829E-5157D35FB1BD}"/>
              </c:ext>
            </c:extLst>
          </c:dPt>
          <c:dPt>
            <c:idx val="9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7C1-443D-829E-5157D35FB1BD}"/>
              </c:ext>
            </c:extLst>
          </c:dPt>
          <c:dPt>
            <c:idx val="1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7C1-443D-829E-5157D35FB1BD}"/>
              </c:ext>
            </c:extLst>
          </c:dPt>
          <c:dPt>
            <c:idx val="1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7C1-443D-829E-5157D35FB1BD}"/>
              </c:ext>
            </c:extLst>
          </c:dPt>
          <c:dPt>
            <c:idx val="1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036-44CF-A1CB-DF2A937D4686}"/>
              </c:ext>
            </c:extLst>
          </c:dPt>
          <c:dPt>
            <c:idx val="1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C036-44CF-A1CB-DF2A937D4686}"/>
              </c:ext>
            </c:extLst>
          </c:dPt>
          <c:dPt>
            <c:idx val="1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036-44CF-A1CB-DF2A937D4686}"/>
              </c:ext>
            </c:extLst>
          </c:dPt>
          <c:val>
            <c:numRef>
              <c:f>Sheet2!$C$4:$Q$4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7C1-443D-829E-5157D35FB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20325203252036E-2"/>
          <c:y val="4.7619047619047616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3-46FF-8806-FC83FCFCB74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DC3-46FF-8806-FC83FCFCB743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DC3-46FF-8806-FC83FCFCB743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DC3-46FF-8806-FC83FCFCB743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DC3-46FF-8806-FC83FCFCB743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DC3-46FF-8806-FC83FCFCB743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DC3-46FF-8806-FC83FCFCB743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DC3-46FF-8806-FC83FCFCB743}"/>
              </c:ext>
            </c:extLst>
          </c:dPt>
          <c:dPt>
            <c:idx val="8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DC3-46FF-8806-FC83FCFCB743}"/>
              </c:ext>
            </c:extLst>
          </c:dPt>
          <c:dPt>
            <c:idx val="9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DC3-46FF-8806-FC83FCFCB743}"/>
              </c:ext>
            </c:extLst>
          </c:dPt>
          <c:dPt>
            <c:idx val="1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DC3-46FF-8806-FC83FCFCB743}"/>
              </c:ext>
            </c:extLst>
          </c:dPt>
          <c:dPt>
            <c:idx val="1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DC3-46FF-8806-FC83FCFCB743}"/>
              </c:ext>
            </c:extLst>
          </c:dPt>
          <c:dPt>
            <c:idx val="1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430-44BE-9F0C-73846C0B92CF}"/>
              </c:ext>
            </c:extLst>
          </c:dPt>
          <c:dPt>
            <c:idx val="1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1430-44BE-9F0C-73846C0B92CF}"/>
              </c:ext>
            </c:extLst>
          </c:dPt>
          <c:dPt>
            <c:idx val="1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1430-44BE-9F0C-73846C0B92CF}"/>
              </c:ext>
            </c:extLst>
          </c:dPt>
          <c:val>
            <c:numRef>
              <c:f>Sheet2!$C$5:$Q$5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DC3-46FF-8806-FC83FCFCB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20325203252036E-2"/>
          <c:y val="4.7619047619047616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90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CD-43DB-BAF5-A44AF49F44A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CD-43DB-BAF5-A44AF49F44A3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CD-43DB-BAF5-A44AF49F44A3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CD-43DB-BAF5-A44AF49F44A3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ACD-43DB-BAF5-A44AF49F44A3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ACD-43DB-BAF5-A44AF49F44A3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ACD-43DB-BAF5-A44AF49F44A3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ACD-43DB-BAF5-A44AF49F44A3}"/>
              </c:ext>
            </c:extLst>
          </c:dPt>
          <c:dPt>
            <c:idx val="8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ACD-43DB-BAF5-A44AF49F44A3}"/>
              </c:ext>
            </c:extLst>
          </c:dPt>
          <c:dPt>
            <c:idx val="9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ACD-43DB-BAF5-A44AF49F44A3}"/>
              </c:ext>
            </c:extLst>
          </c:dPt>
          <c:dPt>
            <c:idx val="1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ACD-43DB-BAF5-A44AF49F44A3}"/>
              </c:ext>
            </c:extLst>
          </c:dPt>
          <c:dPt>
            <c:idx val="1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ACD-43DB-BAF5-A44AF49F44A3}"/>
              </c:ext>
            </c:extLst>
          </c:dPt>
          <c:dPt>
            <c:idx val="1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ACD-43DB-BAF5-A44AF49F44A3}"/>
              </c:ext>
            </c:extLst>
          </c:dPt>
          <c:dPt>
            <c:idx val="1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0ACD-43DB-BAF5-A44AF49F44A3}"/>
              </c:ext>
            </c:extLst>
          </c:dPt>
          <c:dPt>
            <c:idx val="1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0ACD-43DB-BAF5-A44AF49F44A3}"/>
              </c:ext>
            </c:extLst>
          </c:dPt>
          <c:val>
            <c:numRef>
              <c:f>Sheet2!$C$10:$Q$10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EA53-4426-93AE-148BF58A6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20325203252036E-2"/>
          <c:y val="4.7619047619047616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21-476B-8511-62CA1A3779E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21-476B-8511-62CA1A3779E7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21-476B-8511-62CA1A3779E7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21-476B-8511-62CA1A3779E7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221-476B-8511-62CA1A3779E7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221-476B-8511-62CA1A3779E7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221-476B-8511-62CA1A3779E7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221-476B-8511-62CA1A3779E7}"/>
              </c:ext>
            </c:extLst>
          </c:dPt>
          <c:dPt>
            <c:idx val="8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221-476B-8511-62CA1A3779E7}"/>
              </c:ext>
            </c:extLst>
          </c:dPt>
          <c:dPt>
            <c:idx val="9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221-476B-8511-62CA1A3779E7}"/>
              </c:ext>
            </c:extLst>
          </c:dPt>
          <c:dPt>
            <c:idx val="1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221-476B-8511-62CA1A3779E7}"/>
              </c:ext>
            </c:extLst>
          </c:dPt>
          <c:dPt>
            <c:idx val="1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221-476B-8511-62CA1A3779E7}"/>
              </c:ext>
            </c:extLst>
          </c:dPt>
          <c:dPt>
            <c:idx val="1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221-476B-8511-62CA1A3779E7}"/>
              </c:ext>
            </c:extLst>
          </c:dPt>
          <c:dPt>
            <c:idx val="1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5221-476B-8511-62CA1A3779E7}"/>
              </c:ext>
            </c:extLst>
          </c:dPt>
          <c:dPt>
            <c:idx val="1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5221-476B-8511-62CA1A3779E7}"/>
              </c:ext>
            </c:extLst>
          </c:dPt>
          <c:val>
            <c:numRef>
              <c:f>Sheet2!$C$11:$Q$11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29C4-4592-BC47-4C6CD21BA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20325203252036E-2"/>
          <c:y val="4.7619047619047616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58E-4F25-B501-9E7D3B1A68A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58E-4F25-B501-9E7D3B1A68A1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58E-4F25-B501-9E7D3B1A68A1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58E-4F25-B501-9E7D3B1A68A1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58E-4F25-B501-9E7D3B1A68A1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58E-4F25-B501-9E7D3B1A68A1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58E-4F25-B501-9E7D3B1A68A1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58E-4F25-B501-9E7D3B1A68A1}"/>
              </c:ext>
            </c:extLst>
          </c:dPt>
          <c:dPt>
            <c:idx val="8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58E-4F25-B501-9E7D3B1A68A1}"/>
              </c:ext>
            </c:extLst>
          </c:dPt>
          <c:dPt>
            <c:idx val="9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58E-4F25-B501-9E7D3B1A68A1}"/>
              </c:ext>
            </c:extLst>
          </c:dPt>
          <c:dPt>
            <c:idx val="1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58E-4F25-B501-9E7D3B1A68A1}"/>
              </c:ext>
            </c:extLst>
          </c:dPt>
          <c:dPt>
            <c:idx val="1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58E-4F25-B501-9E7D3B1A68A1}"/>
              </c:ext>
            </c:extLst>
          </c:dPt>
          <c:dPt>
            <c:idx val="1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58E-4F25-B501-9E7D3B1A68A1}"/>
              </c:ext>
            </c:extLst>
          </c:dPt>
          <c:dPt>
            <c:idx val="1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58E-4F25-B501-9E7D3B1A68A1}"/>
              </c:ext>
            </c:extLst>
          </c:dPt>
          <c:dPt>
            <c:idx val="1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58E-4F25-B501-9E7D3B1A68A1}"/>
              </c:ext>
            </c:extLst>
          </c:dPt>
          <c:val>
            <c:numRef>
              <c:f>Sheet2!$C$12:$Q$12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EF54-491B-8AF5-E975DD82D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520325203252036E-2"/>
          <c:y val="4.7619047619047616E-2"/>
          <c:w val="0.95663956639566394"/>
          <c:h val="0.88471177944862156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11-4E7E-ABF8-38D8575DAE2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311-4E7E-ABF8-38D8575DAE28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311-4E7E-ABF8-38D8575DAE28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311-4E7E-ABF8-38D8575DAE28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311-4E7E-ABF8-38D8575DAE28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11-4E7E-ABF8-38D8575DAE28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311-4E7E-ABF8-38D8575DAE28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311-4E7E-ABF8-38D8575DAE28}"/>
              </c:ext>
            </c:extLst>
          </c:dPt>
          <c:dPt>
            <c:idx val="8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311-4E7E-ABF8-38D8575DAE28}"/>
              </c:ext>
            </c:extLst>
          </c:dPt>
          <c:dPt>
            <c:idx val="9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311-4E7E-ABF8-38D8575DAE28}"/>
              </c:ext>
            </c:extLst>
          </c:dPt>
          <c:dPt>
            <c:idx val="1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311-4E7E-ABF8-38D8575DAE28}"/>
              </c:ext>
            </c:extLst>
          </c:dPt>
          <c:dPt>
            <c:idx val="1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311-4E7E-ABF8-38D8575DAE28}"/>
              </c:ext>
            </c:extLst>
          </c:dPt>
          <c:dPt>
            <c:idx val="1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311-4E7E-ABF8-38D8575DAE28}"/>
              </c:ext>
            </c:extLst>
          </c:dPt>
          <c:dPt>
            <c:idx val="1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4311-4E7E-ABF8-38D8575DAE28}"/>
              </c:ext>
            </c:extLst>
          </c:dPt>
          <c:dPt>
            <c:idx val="1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4311-4E7E-ABF8-38D8575DAE28}"/>
              </c:ext>
            </c:extLst>
          </c:dPt>
          <c:val>
            <c:numRef>
              <c:f>Sheet2!$C$16:$Q$16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989B-4B75-80AB-86FA51B7E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7</xdr:col>
      <xdr:colOff>0</xdr:colOff>
      <xdr:row>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8381C39-6AC8-B0BD-199A-623706327D6A}"/>
            </a:ext>
            <a:ext uri="{147F2762-F138-4A5C-976F-8EAC2B608ADB}">
              <a16:predDERef xmlns:a16="http://schemas.microsoft.com/office/drawing/2014/main" pred="{A6532C9C-1999-433C-BFD8-1CE28B2607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15</xdr:col>
      <xdr:colOff>0</xdr:colOff>
      <xdr:row>6</xdr:row>
      <xdr:rowOff>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A6532C9C-1999-433C-BFD8-1CE28B2607FB}"/>
            </a:ext>
            <a:ext uri="{147F2762-F138-4A5C-976F-8EAC2B608ADB}">
              <a16:predDERef xmlns:a16="http://schemas.microsoft.com/office/drawing/2014/main" pred="{AC691245-7015-4CEA-A2E7-5CCD78D4EE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7</xdr:row>
      <xdr:rowOff>0</xdr:rowOff>
    </xdr:from>
    <xdr:to>
      <xdr:col>7</xdr:col>
      <xdr:colOff>0</xdr:colOff>
      <xdr:row>11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178C21E-7686-4126-AD8A-B27C02CC2493}"/>
            </a:ext>
            <a:ext uri="{147F2762-F138-4A5C-976F-8EAC2B608ADB}">
              <a16:predDERef xmlns:a16="http://schemas.microsoft.com/office/drawing/2014/main" pred="{F8381C39-6AC8-B0BD-199A-623706327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12</xdr:row>
      <xdr:rowOff>0</xdr:rowOff>
    </xdr:from>
    <xdr:to>
      <xdr:col>7</xdr:col>
      <xdr:colOff>0</xdr:colOff>
      <xdr:row>16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88C8FE5-C689-4724-8C5B-59F0A9C638DB}"/>
            </a:ext>
            <a:ext uri="{147F2762-F138-4A5C-976F-8EAC2B608ADB}">
              <a16:predDERef xmlns:a16="http://schemas.microsoft.com/office/drawing/2014/main" pred="{8178C21E-7686-4126-AD8A-B27C02CC2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</xdr:colOff>
      <xdr:row>17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9E64A72D-8726-4AD8-B90E-53563AA8FF1F}"/>
            </a:ext>
            <a:ext uri="{147F2762-F138-4A5C-976F-8EAC2B608ADB}">
              <a16:predDERef xmlns:a16="http://schemas.microsoft.com/office/drawing/2014/main" pred="{088C8FE5-C689-4724-8C5B-59F0A9C638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15</xdr:col>
      <xdr:colOff>0</xdr:colOff>
      <xdr:row>11</xdr:row>
      <xdr:rowOff>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B537AF00-4F27-4877-B640-E5D9EE25067A}"/>
            </a:ext>
            <a:ext uri="{147F2762-F138-4A5C-976F-8EAC2B608ADB}">
              <a16:predDERef xmlns:a16="http://schemas.microsoft.com/office/drawing/2014/main" pred="{A6532C9C-1999-433C-BFD8-1CE28B260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12</xdr:row>
      <xdr:rowOff>0</xdr:rowOff>
    </xdr:from>
    <xdr:to>
      <xdr:col>15</xdr:col>
      <xdr:colOff>0</xdr:colOff>
      <xdr:row>16</xdr:row>
      <xdr:rowOff>0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878AF750-B433-4FE3-8DA4-4707BE6B0182}"/>
            </a:ext>
            <a:ext uri="{147F2762-F138-4A5C-976F-8EAC2B608ADB}">
              <a16:predDERef xmlns:a16="http://schemas.microsoft.com/office/drawing/2014/main" pred="{B537AF00-4F27-4877-B640-E5D9EE2506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17</xdr:row>
      <xdr:rowOff>0</xdr:rowOff>
    </xdr:from>
    <xdr:to>
      <xdr:col>15</xdr:col>
      <xdr:colOff>0</xdr:colOff>
      <xdr:row>21</xdr:row>
      <xdr:rowOff>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DE8FBEFE-7A37-473E-AB3A-6702131785D4}"/>
            </a:ext>
            <a:ext uri="{147F2762-F138-4A5C-976F-8EAC2B608ADB}">
              <a16:predDERef xmlns:a16="http://schemas.microsoft.com/office/drawing/2014/main" pred="{878AF750-B433-4FE3-8DA4-4707BE6B0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1</xdr:colOff>
      <xdr:row>2</xdr:row>
      <xdr:rowOff>0</xdr:rowOff>
    </xdr:from>
    <xdr:to>
      <xdr:col>23</xdr:col>
      <xdr:colOff>0</xdr:colOff>
      <xdr:row>6</xdr:row>
      <xdr:rowOff>0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DC53338B-B610-484E-8F83-67A82839F89B}"/>
            </a:ext>
            <a:ext uri="{147F2762-F138-4A5C-976F-8EAC2B608ADB}">
              <a16:predDERef xmlns:a16="http://schemas.microsoft.com/office/drawing/2014/main" pred="{90C4B215-E7F6-47FE-82BD-3DDB296DAA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0</xdr:colOff>
      <xdr:row>7</xdr:row>
      <xdr:rowOff>1</xdr:rowOff>
    </xdr:from>
    <xdr:to>
      <xdr:col>23</xdr:col>
      <xdr:colOff>0</xdr:colOff>
      <xdr:row>11</xdr:row>
      <xdr:rowOff>1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5D4BE0D7-A41F-4D8E-A873-C947049D2E06}"/>
            </a:ext>
            <a:ext uri="{147F2762-F138-4A5C-976F-8EAC2B608ADB}">
              <a16:predDERef xmlns:a16="http://schemas.microsoft.com/office/drawing/2014/main" pred="{DC53338B-B610-484E-8F83-67A82839F8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1</xdr:colOff>
      <xdr:row>12</xdr:row>
      <xdr:rowOff>1</xdr:rowOff>
    </xdr:from>
    <xdr:to>
      <xdr:col>23</xdr:col>
      <xdr:colOff>0</xdr:colOff>
      <xdr:row>16</xdr:row>
      <xdr:rowOff>1</xdr:rowOff>
    </xdr:to>
    <xdr:graphicFrame macro="">
      <xdr:nvGraphicFramePr>
        <xdr:cNvPr id="26" name="グラフ 25">
          <a:extLst>
            <a:ext uri="{FF2B5EF4-FFF2-40B4-BE49-F238E27FC236}">
              <a16:creationId xmlns:a16="http://schemas.microsoft.com/office/drawing/2014/main" id="{FD10C245-825E-43FD-8A21-4E4016506E2F}"/>
            </a:ext>
            <a:ext uri="{147F2762-F138-4A5C-976F-8EAC2B608ADB}">
              <a16:predDERef xmlns:a16="http://schemas.microsoft.com/office/drawing/2014/main" pred="{5D4BE0D7-A41F-4D8E-A873-C947049D2E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1</xdr:colOff>
      <xdr:row>17</xdr:row>
      <xdr:rowOff>0</xdr:rowOff>
    </xdr:from>
    <xdr:to>
      <xdr:col>23</xdr:col>
      <xdr:colOff>0</xdr:colOff>
      <xdr:row>21</xdr:row>
      <xdr:rowOff>0</xdr:rowOff>
    </xdr:to>
    <xdr:graphicFrame macro="">
      <xdr:nvGraphicFramePr>
        <xdr:cNvPr id="27" name="グラフ 26">
          <a:extLst>
            <a:ext uri="{FF2B5EF4-FFF2-40B4-BE49-F238E27FC236}">
              <a16:creationId xmlns:a16="http://schemas.microsoft.com/office/drawing/2014/main" id="{FF859634-8716-4D1A-B7A3-EE6AC0488AB4}"/>
            </a:ext>
            <a:ext uri="{147F2762-F138-4A5C-976F-8EAC2B608ADB}">
              <a16:predDERef xmlns:a16="http://schemas.microsoft.com/office/drawing/2014/main" pred="{FD10C245-825E-43FD-8A21-4E4016506E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27</xdr:col>
      <xdr:colOff>1</xdr:colOff>
      <xdr:row>2</xdr:row>
      <xdr:rowOff>0</xdr:rowOff>
    </xdr:from>
    <xdr:to>
      <xdr:col>31</xdr:col>
      <xdr:colOff>0</xdr:colOff>
      <xdr:row>6</xdr:row>
      <xdr:rowOff>0</xdr:rowOff>
    </xdr:to>
    <xdr:graphicFrame macro="">
      <xdr:nvGraphicFramePr>
        <xdr:cNvPr id="34" name="グラフ 33">
          <a:extLst>
            <a:ext uri="{FF2B5EF4-FFF2-40B4-BE49-F238E27FC236}">
              <a16:creationId xmlns:a16="http://schemas.microsoft.com/office/drawing/2014/main" id="{4E143428-8F21-4B23-AEC1-290191C9364E}"/>
            </a:ext>
            <a:ext uri="{147F2762-F138-4A5C-976F-8EAC2B608ADB}">
              <a16:predDERef xmlns:a16="http://schemas.microsoft.com/office/drawing/2014/main" pred="{47AE08B1-8EE3-4686-8C70-DABF889FD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27</xdr:col>
      <xdr:colOff>1</xdr:colOff>
      <xdr:row>7</xdr:row>
      <xdr:rowOff>0</xdr:rowOff>
    </xdr:from>
    <xdr:to>
      <xdr:col>31</xdr:col>
      <xdr:colOff>0</xdr:colOff>
      <xdr:row>11</xdr:row>
      <xdr:rowOff>0</xdr:rowOff>
    </xdr:to>
    <xdr:graphicFrame macro="">
      <xdr:nvGraphicFramePr>
        <xdr:cNvPr id="35" name="グラフ 34">
          <a:extLst>
            <a:ext uri="{FF2B5EF4-FFF2-40B4-BE49-F238E27FC236}">
              <a16:creationId xmlns:a16="http://schemas.microsoft.com/office/drawing/2014/main" id="{A3F030E1-BCF3-4044-9868-B143FDAA2F57}"/>
            </a:ext>
            <a:ext uri="{147F2762-F138-4A5C-976F-8EAC2B608ADB}">
              <a16:predDERef xmlns:a16="http://schemas.microsoft.com/office/drawing/2014/main" pred="{4E143428-8F21-4B23-AEC1-290191C936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27</xdr:col>
      <xdr:colOff>1</xdr:colOff>
      <xdr:row>12</xdr:row>
      <xdr:rowOff>0</xdr:rowOff>
    </xdr:from>
    <xdr:to>
      <xdr:col>31</xdr:col>
      <xdr:colOff>0</xdr:colOff>
      <xdr:row>16</xdr:row>
      <xdr:rowOff>0</xdr:rowOff>
    </xdr:to>
    <xdr:graphicFrame macro="">
      <xdr:nvGraphicFramePr>
        <xdr:cNvPr id="36" name="グラフ 35">
          <a:extLst>
            <a:ext uri="{FF2B5EF4-FFF2-40B4-BE49-F238E27FC236}">
              <a16:creationId xmlns:a16="http://schemas.microsoft.com/office/drawing/2014/main" id="{A3DE34DB-D8C8-45EF-A183-CF809109128B}"/>
            </a:ext>
            <a:ext uri="{147F2762-F138-4A5C-976F-8EAC2B608ADB}">
              <a16:predDERef xmlns:a16="http://schemas.microsoft.com/office/drawing/2014/main" pred="{A3F030E1-BCF3-4044-9868-B143FDAA2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27</xdr:col>
      <xdr:colOff>1</xdr:colOff>
      <xdr:row>17</xdr:row>
      <xdr:rowOff>0</xdr:rowOff>
    </xdr:from>
    <xdr:to>
      <xdr:col>31</xdr:col>
      <xdr:colOff>0</xdr:colOff>
      <xdr:row>21</xdr:row>
      <xdr:rowOff>0</xdr:rowOff>
    </xdr:to>
    <xdr:graphicFrame macro="">
      <xdr:nvGraphicFramePr>
        <xdr:cNvPr id="37" name="グラフ 36">
          <a:extLst>
            <a:ext uri="{FF2B5EF4-FFF2-40B4-BE49-F238E27FC236}">
              <a16:creationId xmlns:a16="http://schemas.microsoft.com/office/drawing/2014/main" id="{0DBBDD3C-5490-4639-8F2B-10DD4E95CABA}"/>
            </a:ext>
            <a:ext uri="{147F2762-F138-4A5C-976F-8EAC2B608ADB}">
              <a16:predDERef xmlns:a16="http://schemas.microsoft.com/office/drawing/2014/main" pred="{A3DE34DB-D8C8-45EF-A183-CF8091091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54110-CDC0-435F-A3EE-996803FEDA4D}">
  <sheetPr>
    <pageSetUpPr fitToPage="1"/>
  </sheetPr>
  <dimension ref="A1:AF25"/>
  <sheetViews>
    <sheetView showGridLines="0" showRowColHeaders="0" tabSelected="1" zoomScale="90" zoomScaleNormal="90" workbookViewId="0">
      <selection sqref="A1:O2"/>
    </sheetView>
  </sheetViews>
  <sheetFormatPr defaultColWidth="9" defaultRowHeight="18.75" customHeight="1" x14ac:dyDescent="0.4"/>
  <cols>
    <col min="1" max="32" width="3.875" style="1" customWidth="1"/>
    <col min="33" max="16384" width="9" style="1"/>
  </cols>
  <sheetData>
    <row r="1" spans="1:32" ht="15" customHeight="1" x14ac:dyDescent="0.4">
      <c r="A1" s="62" t="s">
        <v>11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 t="s">
        <v>0</v>
      </c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</row>
    <row r="2" spans="1:32" ht="15" customHeight="1" thickBot="1" x14ac:dyDescent="0.4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</row>
    <row r="3" spans="1:32" ht="23.25" customHeight="1" x14ac:dyDescent="0.55000000000000004">
      <c r="A3" s="45">
        <f ca="1">Sheet2!A2</f>
        <v>4</v>
      </c>
      <c r="B3" s="46"/>
      <c r="C3" s="4"/>
      <c r="D3" s="2"/>
      <c r="E3" s="2"/>
      <c r="F3" s="2"/>
      <c r="G3" s="2"/>
      <c r="H3" s="2"/>
      <c r="I3" s="45">
        <f ca="1">Sheet2!A9</f>
        <v>4</v>
      </c>
      <c r="J3" s="46"/>
      <c r="K3" s="4"/>
      <c r="L3" s="61"/>
      <c r="M3" s="26"/>
      <c r="N3" s="26"/>
      <c r="O3" s="26"/>
      <c r="P3" s="5"/>
      <c r="Q3" s="45">
        <f ca="1">Sheet2!A16</f>
        <v>4</v>
      </c>
      <c r="R3" s="46"/>
      <c r="S3" s="4"/>
      <c r="T3" s="27"/>
      <c r="U3" s="26"/>
      <c r="V3" s="26"/>
      <c r="W3" s="26"/>
      <c r="X3" s="5"/>
      <c r="Y3" s="45">
        <f ca="1">Sheet2!A23</f>
        <v>7</v>
      </c>
      <c r="Z3" s="46"/>
      <c r="AA3" s="4"/>
      <c r="AB3" s="27"/>
      <c r="AC3" s="26"/>
      <c r="AD3" s="26"/>
      <c r="AE3" s="26"/>
      <c r="AF3" s="8"/>
    </row>
    <row r="4" spans="1:32" ht="23.25" customHeight="1" thickBot="1" x14ac:dyDescent="0.6">
      <c r="A4" s="35"/>
      <c r="B4" s="36"/>
      <c r="C4" s="15"/>
      <c r="D4" s="16"/>
      <c r="E4" s="16"/>
      <c r="F4" s="16"/>
      <c r="G4" s="16"/>
      <c r="H4" s="16"/>
      <c r="I4" s="35"/>
      <c r="J4" s="36"/>
      <c r="K4" s="15"/>
      <c r="L4" s="44"/>
      <c r="M4" s="44"/>
      <c r="N4" s="44"/>
      <c r="O4" s="44"/>
      <c r="P4"/>
      <c r="Q4" s="35"/>
      <c r="R4" s="36"/>
      <c r="S4" s="15"/>
      <c r="T4" s="44"/>
      <c r="U4" s="44"/>
      <c r="V4" s="44"/>
      <c r="W4" s="44"/>
      <c r="X4"/>
      <c r="Y4" s="35"/>
      <c r="Z4" s="36"/>
      <c r="AA4" s="15"/>
      <c r="AB4" s="44"/>
      <c r="AC4" s="44"/>
      <c r="AD4" s="44"/>
      <c r="AE4" s="44"/>
      <c r="AF4" s="9"/>
    </row>
    <row r="5" spans="1:32" ht="23.25" customHeight="1" x14ac:dyDescent="0.55000000000000004">
      <c r="A5" s="37">
        <f ca="1">Sheet2!B2</f>
        <v>6</v>
      </c>
      <c r="B5" s="38"/>
      <c r="C5" s="16"/>
      <c r="D5" s="15"/>
      <c r="E5" s="16"/>
      <c r="F5" s="16"/>
      <c r="G5" s="16"/>
      <c r="H5" s="16"/>
      <c r="I5" s="37">
        <f ca="1">Sheet2!B9</f>
        <v>5</v>
      </c>
      <c r="J5" s="38"/>
      <c r="K5" s="16"/>
      <c r="L5" s="44"/>
      <c r="M5" s="44"/>
      <c r="N5" s="44"/>
      <c r="O5" s="44"/>
      <c r="P5"/>
      <c r="Q5" s="37">
        <f ca="1">Sheet2!B16</f>
        <v>10</v>
      </c>
      <c r="R5" s="38"/>
      <c r="S5" s="16"/>
      <c r="T5" s="44"/>
      <c r="U5" s="44"/>
      <c r="V5" s="44"/>
      <c r="W5" s="44"/>
      <c r="X5"/>
      <c r="Y5" s="37">
        <f ca="1">Sheet2!B23</f>
        <v>14</v>
      </c>
      <c r="Z5" s="38"/>
      <c r="AA5" s="16"/>
      <c r="AB5" s="44"/>
      <c r="AC5" s="44"/>
      <c r="AD5" s="44"/>
      <c r="AE5" s="44"/>
      <c r="AF5" s="9"/>
    </row>
    <row r="6" spans="1:32" ht="23.25" customHeight="1" x14ac:dyDescent="0.55000000000000004">
      <c r="A6" s="39"/>
      <c r="B6" s="40"/>
      <c r="C6" s="16"/>
      <c r="D6" s="15"/>
      <c r="E6" s="16"/>
      <c r="F6" s="16"/>
      <c r="G6" s="16"/>
      <c r="H6" s="16"/>
      <c r="I6" s="39"/>
      <c r="J6" s="40"/>
      <c r="K6" s="16"/>
      <c r="L6" s="44"/>
      <c r="M6" s="44"/>
      <c r="N6" s="44"/>
      <c r="O6" s="44"/>
      <c r="P6"/>
      <c r="Q6" s="39"/>
      <c r="R6" s="40"/>
      <c r="S6" s="16"/>
      <c r="T6" s="44"/>
      <c r="U6" s="44"/>
      <c r="V6" s="44"/>
      <c r="W6" s="44"/>
      <c r="X6"/>
      <c r="Y6" s="39"/>
      <c r="Z6" s="40"/>
      <c r="AA6" s="16"/>
      <c r="AB6" s="44"/>
      <c r="AC6" s="44"/>
      <c r="AD6" s="44"/>
      <c r="AE6" s="44"/>
      <c r="AF6" s="9"/>
    </row>
    <row r="7" spans="1:32" ht="9.9499999999999993" customHeight="1" x14ac:dyDescent="0.55000000000000004">
      <c r="A7" s="14"/>
      <c r="B7" s="17"/>
      <c r="C7" s="16"/>
      <c r="D7" s="15"/>
      <c r="E7" s="16"/>
      <c r="F7" s="16"/>
      <c r="G7" s="16"/>
      <c r="H7" s="16"/>
      <c r="I7" s="14"/>
      <c r="J7" s="17"/>
      <c r="K7" s="16"/>
      <c r="L7"/>
      <c r="M7"/>
      <c r="N7"/>
      <c r="O7"/>
      <c r="P7"/>
      <c r="Q7" s="14"/>
      <c r="R7" s="17"/>
      <c r="S7" s="16"/>
      <c r="T7"/>
      <c r="U7"/>
      <c r="V7"/>
      <c r="W7"/>
      <c r="X7"/>
      <c r="Y7" s="14"/>
      <c r="Z7" s="17"/>
      <c r="AA7" s="16"/>
      <c r="AB7"/>
      <c r="AC7"/>
      <c r="AD7"/>
      <c r="AE7"/>
      <c r="AF7" s="9"/>
    </row>
    <row r="8" spans="1:32" ht="23.25" customHeight="1" x14ac:dyDescent="0.55000000000000004">
      <c r="A8" s="33">
        <f ca="1">Sheet2!A3</f>
        <v>8</v>
      </c>
      <c r="B8" s="34"/>
      <c r="C8" s="15"/>
      <c r="D8" s="47"/>
      <c r="E8" s="32"/>
      <c r="F8" s="32"/>
      <c r="G8" s="32"/>
      <c r="H8" s="13"/>
      <c r="I8" s="33">
        <f ca="1">Sheet2!A10</f>
        <v>6</v>
      </c>
      <c r="J8" s="34"/>
      <c r="K8" s="15"/>
      <c r="L8" s="47"/>
      <c r="M8" s="44"/>
      <c r="N8" s="44"/>
      <c r="O8" s="44"/>
      <c r="P8"/>
      <c r="Q8" s="33">
        <f ca="1">Sheet2!A17</f>
        <v>2</v>
      </c>
      <c r="R8" s="34"/>
      <c r="S8" s="15"/>
      <c r="T8" s="43"/>
      <c r="U8" s="44"/>
      <c r="V8" s="44"/>
      <c r="W8" s="44"/>
      <c r="X8"/>
      <c r="Y8" s="33">
        <f ca="1">Sheet2!A24</f>
        <v>10</v>
      </c>
      <c r="Z8" s="34"/>
      <c r="AA8" s="15"/>
      <c r="AB8" s="43"/>
      <c r="AC8" s="44"/>
      <c r="AD8" s="44"/>
      <c r="AE8" s="44"/>
      <c r="AF8" s="9"/>
    </row>
    <row r="9" spans="1:32" ht="23.25" customHeight="1" thickBot="1" x14ac:dyDescent="0.6">
      <c r="A9" s="35"/>
      <c r="B9" s="36"/>
      <c r="C9" s="15"/>
      <c r="D9" s="32"/>
      <c r="E9" s="32"/>
      <c r="F9" s="32"/>
      <c r="G9" s="32"/>
      <c r="H9" s="13"/>
      <c r="I9" s="35"/>
      <c r="J9" s="36"/>
      <c r="K9" s="15"/>
      <c r="L9" s="44"/>
      <c r="M9" s="44"/>
      <c r="N9" s="44"/>
      <c r="O9" s="44"/>
      <c r="P9"/>
      <c r="Q9" s="35"/>
      <c r="R9" s="36"/>
      <c r="S9" s="15"/>
      <c r="T9" s="44"/>
      <c r="U9" s="44"/>
      <c r="V9" s="44"/>
      <c r="W9" s="44"/>
      <c r="X9"/>
      <c r="Y9" s="35"/>
      <c r="Z9" s="36"/>
      <c r="AA9" s="15"/>
      <c r="AB9" s="44"/>
      <c r="AC9" s="44"/>
      <c r="AD9" s="44"/>
      <c r="AE9" s="44"/>
      <c r="AF9" s="9"/>
    </row>
    <row r="10" spans="1:32" ht="23.25" customHeight="1" x14ac:dyDescent="0.4">
      <c r="A10" s="37">
        <f ca="1">Sheet2!B3</f>
        <v>12</v>
      </c>
      <c r="B10" s="38"/>
      <c r="C10" s="16"/>
      <c r="D10" s="32"/>
      <c r="E10" s="32"/>
      <c r="F10" s="32"/>
      <c r="G10" s="32"/>
      <c r="H10" s="13"/>
      <c r="I10" s="37">
        <f ca="1">Sheet2!B10</f>
        <v>8</v>
      </c>
      <c r="J10" s="38"/>
      <c r="K10" s="16"/>
      <c r="L10" s="44"/>
      <c r="M10" s="44"/>
      <c r="N10" s="44"/>
      <c r="O10" s="44"/>
      <c r="P10"/>
      <c r="Q10" s="37">
        <f ca="1">Sheet2!B17</f>
        <v>5</v>
      </c>
      <c r="R10" s="38"/>
      <c r="S10" s="16"/>
      <c r="T10" s="44"/>
      <c r="U10" s="44"/>
      <c r="V10" s="44"/>
      <c r="W10" s="44"/>
      <c r="X10"/>
      <c r="Y10" s="37">
        <f ca="1">Sheet2!B24</f>
        <v>15</v>
      </c>
      <c r="Z10" s="38"/>
      <c r="AA10" s="16"/>
      <c r="AB10" s="44"/>
      <c r="AC10" s="44"/>
      <c r="AD10" s="44"/>
      <c r="AE10" s="44"/>
      <c r="AF10" s="9"/>
    </row>
    <row r="11" spans="1:32" ht="23.25" customHeight="1" x14ac:dyDescent="0.4">
      <c r="A11" s="39"/>
      <c r="B11" s="40"/>
      <c r="C11" s="16"/>
      <c r="D11" s="32"/>
      <c r="E11" s="32"/>
      <c r="F11" s="32"/>
      <c r="G11" s="32"/>
      <c r="H11" s="13"/>
      <c r="I11" s="39"/>
      <c r="J11" s="40"/>
      <c r="K11" s="16"/>
      <c r="L11" s="44"/>
      <c r="M11" s="44"/>
      <c r="N11" s="44"/>
      <c r="O11" s="44"/>
      <c r="P11"/>
      <c r="Q11" s="39"/>
      <c r="R11" s="40"/>
      <c r="S11" s="16"/>
      <c r="T11" s="44"/>
      <c r="U11" s="44"/>
      <c r="V11" s="44"/>
      <c r="W11" s="44"/>
      <c r="X11"/>
      <c r="Y11" s="39"/>
      <c r="Z11" s="40"/>
      <c r="AA11" s="16"/>
      <c r="AB11" s="44"/>
      <c r="AC11" s="44"/>
      <c r="AD11" s="44"/>
      <c r="AE11" s="44"/>
      <c r="AF11" s="9"/>
    </row>
    <row r="12" spans="1:32" ht="9.9499999999999993" customHeight="1" x14ac:dyDescent="0.4">
      <c r="A12" s="12"/>
      <c r="B12" s="19"/>
      <c r="C12" s="20"/>
      <c r="D12" s="20"/>
      <c r="E12" s="20"/>
      <c r="F12" s="20"/>
      <c r="G12" s="20"/>
      <c r="H12" s="20"/>
      <c r="I12" s="12"/>
      <c r="J12" s="19"/>
      <c r="K12" s="20"/>
      <c r="L12" s="20"/>
      <c r="Q12" s="12"/>
      <c r="R12" s="19"/>
      <c r="S12" s="20"/>
      <c r="Y12" s="12"/>
      <c r="Z12" s="19"/>
      <c r="AA12" s="20"/>
      <c r="AF12" s="3"/>
    </row>
    <row r="13" spans="1:32" ht="23.25" customHeight="1" x14ac:dyDescent="0.55000000000000004">
      <c r="A13" s="33">
        <f ca="1">Sheet2!A4</f>
        <v>2</v>
      </c>
      <c r="B13" s="34"/>
      <c r="C13" s="15"/>
      <c r="D13" s="47"/>
      <c r="E13" s="32"/>
      <c r="F13" s="32"/>
      <c r="G13" s="32"/>
      <c r="H13" s="18"/>
      <c r="I13" s="33">
        <f ca="1">Sheet2!A11</f>
        <v>12</v>
      </c>
      <c r="J13" s="34"/>
      <c r="K13" s="15"/>
      <c r="L13" s="47"/>
      <c r="M13" s="44"/>
      <c r="N13" s="44"/>
      <c r="O13" s="44"/>
      <c r="P13"/>
      <c r="Q13" s="33">
        <f ca="1">Sheet2!A18</f>
        <v>6</v>
      </c>
      <c r="R13" s="34"/>
      <c r="S13" s="15"/>
      <c r="T13" s="43"/>
      <c r="U13" s="44"/>
      <c r="V13" s="44"/>
      <c r="W13" s="44"/>
      <c r="X13"/>
      <c r="Y13" s="33">
        <f ca="1">Sheet2!A25</f>
        <v>5</v>
      </c>
      <c r="Z13" s="34"/>
      <c r="AA13" s="15"/>
      <c r="AB13" s="43"/>
      <c r="AC13" s="44"/>
      <c r="AD13" s="44"/>
      <c r="AE13" s="44"/>
      <c r="AF13" s="9"/>
    </row>
    <row r="14" spans="1:32" ht="23.25" customHeight="1" thickBot="1" x14ac:dyDescent="0.6">
      <c r="A14" s="35"/>
      <c r="B14" s="36"/>
      <c r="C14" s="15"/>
      <c r="D14" s="32"/>
      <c r="E14" s="32"/>
      <c r="F14" s="32"/>
      <c r="G14" s="32"/>
      <c r="H14" s="18"/>
      <c r="I14" s="35"/>
      <c r="J14" s="36"/>
      <c r="K14" s="15"/>
      <c r="L14" s="44"/>
      <c r="M14" s="44"/>
      <c r="N14" s="44"/>
      <c r="O14" s="44"/>
      <c r="P14"/>
      <c r="Q14" s="35"/>
      <c r="R14" s="36"/>
      <c r="S14" s="15"/>
      <c r="T14" s="44"/>
      <c r="U14" s="44"/>
      <c r="V14" s="44"/>
      <c r="W14" s="44"/>
      <c r="X14"/>
      <c r="Y14" s="35"/>
      <c r="Z14" s="36"/>
      <c r="AA14" s="15"/>
      <c r="AB14" s="44"/>
      <c r="AC14" s="44"/>
      <c r="AD14" s="44"/>
      <c r="AE14" s="44"/>
      <c r="AF14" s="9"/>
    </row>
    <row r="15" spans="1:32" ht="23.25" customHeight="1" x14ac:dyDescent="0.4">
      <c r="A15" s="37">
        <f ca="1">Sheet2!B4</f>
        <v>3</v>
      </c>
      <c r="B15" s="38"/>
      <c r="C15" s="16"/>
      <c r="D15" s="32"/>
      <c r="E15" s="32"/>
      <c r="F15" s="32"/>
      <c r="G15" s="32"/>
      <c r="H15" s="18"/>
      <c r="I15" s="37">
        <f ca="1">Sheet2!B11</f>
        <v>15</v>
      </c>
      <c r="J15" s="38"/>
      <c r="K15" s="16"/>
      <c r="L15" s="44"/>
      <c r="M15" s="44"/>
      <c r="N15" s="44"/>
      <c r="O15" s="44"/>
      <c r="P15"/>
      <c r="Q15" s="37">
        <f ca="1">Sheet2!B18</f>
        <v>15</v>
      </c>
      <c r="R15" s="38"/>
      <c r="S15" s="16"/>
      <c r="T15" s="44"/>
      <c r="U15" s="44"/>
      <c r="V15" s="44"/>
      <c r="W15" s="44"/>
      <c r="X15"/>
      <c r="Y15" s="37">
        <f ca="1">Sheet2!B25</f>
        <v>10</v>
      </c>
      <c r="Z15" s="38"/>
      <c r="AA15" s="16"/>
      <c r="AB15" s="44"/>
      <c r="AC15" s="44"/>
      <c r="AD15" s="44"/>
      <c r="AE15" s="44"/>
      <c r="AF15" s="9"/>
    </row>
    <row r="16" spans="1:32" ht="23.25" customHeight="1" x14ac:dyDescent="0.4">
      <c r="A16" s="39"/>
      <c r="B16" s="40"/>
      <c r="C16" s="16"/>
      <c r="D16" s="32"/>
      <c r="E16" s="32"/>
      <c r="F16" s="32"/>
      <c r="G16" s="32"/>
      <c r="H16" s="18"/>
      <c r="I16" s="39"/>
      <c r="J16" s="40"/>
      <c r="K16" s="16"/>
      <c r="L16" s="44"/>
      <c r="M16" s="44"/>
      <c r="N16" s="44"/>
      <c r="O16" s="44"/>
      <c r="P16"/>
      <c r="Q16" s="39"/>
      <c r="R16" s="40"/>
      <c r="S16" s="16"/>
      <c r="T16" s="44"/>
      <c r="U16" s="44"/>
      <c r="V16" s="44"/>
      <c r="W16" s="44"/>
      <c r="X16"/>
      <c r="Y16" s="39"/>
      <c r="Z16" s="40"/>
      <c r="AA16" s="16"/>
      <c r="AB16" s="44"/>
      <c r="AC16" s="44"/>
      <c r="AD16" s="44"/>
      <c r="AE16" s="44"/>
      <c r="AF16" s="9"/>
    </row>
    <row r="17" spans="1:32" ht="9.9499999999999993" customHeight="1" x14ac:dyDescent="0.4">
      <c r="A17" s="12"/>
      <c r="B17" s="19"/>
      <c r="C17" s="20"/>
      <c r="D17" s="20"/>
      <c r="E17" s="20"/>
      <c r="F17" s="20"/>
      <c r="G17" s="20"/>
      <c r="H17" s="20"/>
      <c r="I17" s="12"/>
      <c r="J17" s="19"/>
      <c r="K17" s="20"/>
      <c r="L17" s="20"/>
      <c r="Q17" s="12"/>
      <c r="R17" s="19"/>
      <c r="S17" s="20"/>
      <c r="Y17" s="12"/>
      <c r="Z17" s="19"/>
      <c r="AA17" s="20"/>
      <c r="AF17" s="3"/>
    </row>
    <row r="18" spans="1:32" ht="23.25" customHeight="1" x14ac:dyDescent="0.55000000000000004">
      <c r="A18" s="33">
        <f ca="1">Sheet2!A5</f>
        <v>3</v>
      </c>
      <c r="B18" s="34"/>
      <c r="C18" s="15"/>
      <c r="D18" s="47"/>
      <c r="E18" s="32"/>
      <c r="F18" s="32"/>
      <c r="G18" s="32"/>
      <c r="H18" s="18"/>
      <c r="I18" s="33">
        <f ca="1">Sheet2!A12</f>
        <v>8</v>
      </c>
      <c r="J18" s="34"/>
      <c r="K18" s="15"/>
      <c r="L18" s="47"/>
      <c r="M18" s="44"/>
      <c r="N18" s="44"/>
      <c r="O18" s="44"/>
      <c r="P18"/>
      <c r="Q18" s="33">
        <f ca="1">Sheet2!A19</f>
        <v>3</v>
      </c>
      <c r="R18" s="34"/>
      <c r="S18" s="15"/>
      <c r="T18" s="43"/>
      <c r="U18" s="44"/>
      <c r="V18" s="44"/>
      <c r="W18" s="44"/>
      <c r="X18"/>
      <c r="Y18" s="33">
        <f ca="1">Sheet2!A26</f>
        <v>1</v>
      </c>
      <c r="Z18" s="34"/>
      <c r="AA18" s="15"/>
      <c r="AB18" s="43"/>
      <c r="AC18" s="44"/>
      <c r="AD18" s="44"/>
      <c r="AE18" s="44"/>
      <c r="AF18" s="9"/>
    </row>
    <row r="19" spans="1:32" ht="23.25" customHeight="1" thickBot="1" x14ac:dyDescent="0.6">
      <c r="A19" s="35"/>
      <c r="B19" s="36"/>
      <c r="C19" s="15"/>
      <c r="D19" s="32"/>
      <c r="E19" s="32"/>
      <c r="F19" s="32"/>
      <c r="G19" s="32"/>
      <c r="H19" s="18"/>
      <c r="I19" s="35"/>
      <c r="J19" s="36"/>
      <c r="K19" s="15"/>
      <c r="L19" s="44"/>
      <c r="M19" s="44"/>
      <c r="N19" s="44"/>
      <c r="O19" s="44"/>
      <c r="P19"/>
      <c r="Q19" s="35"/>
      <c r="R19" s="36"/>
      <c r="S19" s="15"/>
      <c r="T19" s="44"/>
      <c r="U19" s="44"/>
      <c r="V19" s="44"/>
      <c r="W19" s="44"/>
      <c r="X19"/>
      <c r="Y19" s="35"/>
      <c r="Z19" s="36"/>
      <c r="AA19" s="15"/>
      <c r="AB19" s="44"/>
      <c r="AC19" s="44"/>
      <c r="AD19" s="44"/>
      <c r="AE19" s="44"/>
      <c r="AF19" s="9"/>
    </row>
    <row r="20" spans="1:32" ht="23.25" customHeight="1" x14ac:dyDescent="0.4">
      <c r="A20" s="37">
        <f ca="1">Sheet2!B5</f>
        <v>4</v>
      </c>
      <c r="B20" s="38"/>
      <c r="C20" s="16"/>
      <c r="D20" s="32"/>
      <c r="E20" s="32"/>
      <c r="F20" s="32"/>
      <c r="G20" s="32"/>
      <c r="H20" s="18"/>
      <c r="I20" s="37">
        <f ca="1">Sheet2!B12</f>
        <v>10</v>
      </c>
      <c r="J20" s="38"/>
      <c r="K20" s="16"/>
      <c r="L20" s="44"/>
      <c r="M20" s="44"/>
      <c r="N20" s="44"/>
      <c r="O20" s="44"/>
      <c r="P20"/>
      <c r="Q20" s="37">
        <f ca="1">Sheet2!B19</f>
        <v>15</v>
      </c>
      <c r="R20" s="38"/>
      <c r="S20" s="16"/>
      <c r="T20" s="44"/>
      <c r="U20" s="44"/>
      <c r="V20" s="44"/>
      <c r="W20" s="44"/>
      <c r="X20"/>
      <c r="Y20" s="37">
        <f ca="1">Sheet2!B26</f>
        <v>2</v>
      </c>
      <c r="Z20" s="38"/>
      <c r="AA20" s="16"/>
      <c r="AB20" s="44"/>
      <c r="AC20" s="44"/>
      <c r="AD20" s="44"/>
      <c r="AE20" s="44"/>
      <c r="AF20" s="9"/>
    </row>
    <row r="21" spans="1:32" ht="23.25" customHeight="1" thickBot="1" x14ac:dyDescent="0.45">
      <c r="A21" s="39"/>
      <c r="B21" s="40"/>
      <c r="C21" s="16"/>
      <c r="D21" s="32"/>
      <c r="E21" s="32"/>
      <c r="F21" s="32"/>
      <c r="G21" s="32"/>
      <c r="H21" s="18"/>
      <c r="I21" s="41"/>
      <c r="J21" s="42"/>
      <c r="K21" s="16"/>
      <c r="L21" s="44"/>
      <c r="M21" s="44"/>
      <c r="N21" s="44"/>
      <c r="O21" s="44"/>
      <c r="P21"/>
      <c r="Q21" s="41"/>
      <c r="R21" s="42"/>
      <c r="S21" s="16"/>
      <c r="T21" s="44"/>
      <c r="U21" s="44"/>
      <c r="V21" s="44"/>
      <c r="W21" s="44"/>
      <c r="X21"/>
      <c r="Y21" s="41"/>
      <c r="Z21" s="42"/>
      <c r="AA21" s="16"/>
      <c r="AB21" s="44"/>
      <c r="AC21" s="44"/>
      <c r="AD21" s="44"/>
      <c r="AE21" s="44"/>
      <c r="AF21" s="9"/>
    </row>
    <row r="22" spans="1:32" ht="22.5" customHeight="1" thickTop="1" x14ac:dyDescent="0.4">
      <c r="A22" s="52"/>
      <c r="B22" s="53"/>
      <c r="C22" s="7"/>
      <c r="D22" s="29"/>
      <c r="E22" s="30"/>
      <c r="F22" s="10"/>
      <c r="G22" s="21"/>
      <c r="H22" s="22"/>
      <c r="I22" s="57"/>
      <c r="J22" s="58"/>
      <c r="K22" s="7"/>
      <c r="L22" s="29"/>
      <c r="M22" s="30"/>
      <c r="N22" s="10"/>
      <c r="O22" s="21"/>
      <c r="P22" s="22"/>
      <c r="Q22" s="57"/>
      <c r="R22" s="58"/>
      <c r="S22" s="7"/>
      <c r="T22" s="29"/>
      <c r="U22" s="30"/>
      <c r="V22" s="10"/>
      <c r="W22" s="21"/>
      <c r="X22" s="22"/>
      <c r="Y22" s="57"/>
      <c r="Z22" s="58"/>
      <c r="AA22" s="7"/>
      <c r="AB22" s="29"/>
      <c r="AC22" s="30"/>
      <c r="AD22" s="10"/>
      <c r="AE22" s="21"/>
      <c r="AF22" s="22"/>
    </row>
    <row r="23" spans="1:32" ht="22.5" customHeight="1" thickBot="1" x14ac:dyDescent="0.45">
      <c r="A23" s="35"/>
      <c r="B23" s="36"/>
      <c r="C23" s="31" t="s">
        <v>1</v>
      </c>
      <c r="D23" s="23"/>
      <c r="E23" s="23"/>
      <c r="F23" s="31" t="s">
        <v>1</v>
      </c>
      <c r="G23" s="23"/>
      <c r="H23" s="24"/>
      <c r="I23" s="59"/>
      <c r="J23" s="60"/>
      <c r="K23" s="31" t="s">
        <v>1</v>
      </c>
      <c r="L23" s="23"/>
      <c r="M23" s="23"/>
      <c r="N23" s="31" t="s">
        <v>1</v>
      </c>
      <c r="O23" s="23"/>
      <c r="P23" s="24"/>
      <c r="Q23" s="59"/>
      <c r="R23" s="60"/>
      <c r="S23" s="31" t="s">
        <v>1</v>
      </c>
      <c r="T23" s="23"/>
      <c r="U23" s="23"/>
      <c r="V23" s="31" t="s">
        <v>1</v>
      </c>
      <c r="W23" s="23"/>
      <c r="X23" s="24"/>
      <c r="Y23" s="59"/>
      <c r="Z23" s="60"/>
      <c r="AA23" s="31" t="s">
        <v>1</v>
      </c>
      <c r="AB23" s="23"/>
      <c r="AC23" s="23"/>
      <c r="AD23" s="31" t="s">
        <v>1</v>
      </c>
      <c r="AE23" s="23"/>
      <c r="AF23" s="24"/>
    </row>
    <row r="24" spans="1:32" ht="22.5" customHeight="1" x14ac:dyDescent="0.4">
      <c r="A24" s="37"/>
      <c r="B24" s="38"/>
      <c r="C24" s="56"/>
      <c r="D24" s="25"/>
      <c r="E24" s="26"/>
      <c r="F24" s="32"/>
      <c r="G24" s="27"/>
      <c r="H24" s="28"/>
      <c r="I24" s="48"/>
      <c r="J24" s="49"/>
      <c r="K24" s="56"/>
      <c r="L24" s="25"/>
      <c r="M24" s="26"/>
      <c r="N24" s="32"/>
      <c r="O24" s="27"/>
      <c r="P24" s="28"/>
      <c r="Q24" s="48"/>
      <c r="R24" s="49"/>
      <c r="S24" s="56"/>
      <c r="T24" s="25"/>
      <c r="U24" s="26"/>
      <c r="V24" s="32"/>
      <c r="W24" s="27"/>
      <c r="X24" s="28"/>
      <c r="Y24" s="48"/>
      <c r="Z24" s="49"/>
      <c r="AA24" s="56"/>
      <c r="AB24" s="25"/>
      <c r="AC24" s="26"/>
      <c r="AD24" s="32"/>
      <c r="AE24" s="27"/>
      <c r="AF24" s="28"/>
    </row>
    <row r="25" spans="1:32" ht="22.5" customHeight="1" thickBot="1" x14ac:dyDescent="0.6">
      <c r="A25" s="54"/>
      <c r="B25" s="55"/>
      <c r="C25" s="6"/>
      <c r="D25" s="23"/>
      <c r="E25" s="23"/>
      <c r="F25" s="11"/>
      <c r="G25" s="23"/>
      <c r="H25" s="24"/>
      <c r="I25" s="50"/>
      <c r="J25" s="51"/>
      <c r="K25" s="6"/>
      <c r="L25" s="23"/>
      <c r="M25" s="23"/>
      <c r="N25" s="11"/>
      <c r="O25" s="23"/>
      <c r="P25" s="24"/>
      <c r="Q25" s="50"/>
      <c r="R25" s="51"/>
      <c r="S25" s="6"/>
      <c r="T25" s="23"/>
      <c r="U25" s="23"/>
      <c r="V25" s="11"/>
      <c r="W25" s="23"/>
      <c r="X25" s="24"/>
      <c r="Y25" s="50"/>
      <c r="Z25" s="51"/>
      <c r="AA25" s="6"/>
      <c r="AB25" s="23"/>
      <c r="AC25" s="23"/>
      <c r="AD25" s="11"/>
      <c r="AE25" s="23"/>
      <c r="AF25" s="24"/>
    </row>
  </sheetData>
  <sheetProtection sheet="1" objects="1" scenarios="1" selectLockedCells="1"/>
  <mergeCells count="81">
    <mergeCell ref="AB3:AE6"/>
    <mergeCell ref="S23:S24"/>
    <mergeCell ref="Q24:R25"/>
    <mergeCell ref="Y22:Z23"/>
    <mergeCell ref="AA23:AA24"/>
    <mergeCell ref="AB8:AE11"/>
    <mergeCell ref="AB13:AE16"/>
    <mergeCell ref="AB18:AE21"/>
    <mergeCell ref="T3:W6"/>
    <mergeCell ref="Q3:R4"/>
    <mergeCell ref="Q5:R6"/>
    <mergeCell ref="Q8:R9"/>
    <mergeCell ref="Q10:R11"/>
    <mergeCell ref="Y3:Z4"/>
    <mergeCell ref="Y5:Z6"/>
    <mergeCell ref="Y8:Z9"/>
    <mergeCell ref="A1:O2"/>
    <mergeCell ref="Y24:Z25"/>
    <mergeCell ref="P1:AF2"/>
    <mergeCell ref="A22:B23"/>
    <mergeCell ref="A24:B25"/>
    <mergeCell ref="C23:C24"/>
    <mergeCell ref="F23:F24"/>
    <mergeCell ref="I22:J23"/>
    <mergeCell ref="K23:K24"/>
    <mergeCell ref="N23:N24"/>
    <mergeCell ref="I24:J25"/>
    <mergeCell ref="Q22:R23"/>
    <mergeCell ref="T8:W11"/>
    <mergeCell ref="L3:O6"/>
    <mergeCell ref="L8:O11"/>
    <mergeCell ref="L13:O16"/>
    <mergeCell ref="Y10:Z11"/>
    <mergeCell ref="Y13:Z14"/>
    <mergeCell ref="A15:B16"/>
    <mergeCell ref="A18:B19"/>
    <mergeCell ref="A20:B21"/>
    <mergeCell ref="D18:G21"/>
    <mergeCell ref="Y15:Z16"/>
    <mergeCell ref="Y18:Z19"/>
    <mergeCell ref="Y20:Z21"/>
    <mergeCell ref="L18:O21"/>
    <mergeCell ref="I10:J11"/>
    <mergeCell ref="I13:J14"/>
    <mergeCell ref="I15:J16"/>
    <mergeCell ref="I18:J19"/>
    <mergeCell ref="I20:J21"/>
    <mergeCell ref="I3:J4"/>
    <mergeCell ref="I5:J6"/>
    <mergeCell ref="I8:J9"/>
    <mergeCell ref="D8:G11"/>
    <mergeCell ref="D13:G16"/>
    <mergeCell ref="A3:B4"/>
    <mergeCell ref="A5:B6"/>
    <mergeCell ref="A8:B9"/>
    <mergeCell ref="A10:B11"/>
    <mergeCell ref="A13:B14"/>
    <mergeCell ref="Q13:R14"/>
    <mergeCell ref="Q15:R16"/>
    <mergeCell ref="Q18:R19"/>
    <mergeCell ref="Q20:R21"/>
    <mergeCell ref="V23:V24"/>
    <mergeCell ref="T13:W16"/>
    <mergeCell ref="T18:W21"/>
    <mergeCell ref="D22:E23"/>
    <mergeCell ref="D24:E25"/>
    <mergeCell ref="G22:H23"/>
    <mergeCell ref="G24:H25"/>
    <mergeCell ref="L22:M23"/>
    <mergeCell ref="AE22:AF23"/>
    <mergeCell ref="AB24:AC25"/>
    <mergeCell ref="AE24:AF25"/>
    <mergeCell ref="O22:P23"/>
    <mergeCell ref="L24:M25"/>
    <mergeCell ref="O24:P25"/>
    <mergeCell ref="T22:U23"/>
    <mergeCell ref="W22:X23"/>
    <mergeCell ref="T24:U25"/>
    <mergeCell ref="W24:X25"/>
    <mergeCell ref="AD23:AD24"/>
    <mergeCell ref="AB22:AC23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9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60D24-76DA-4F14-84DF-26FC6B25D1CB}">
  <dimension ref="A1:BH22"/>
  <sheetViews>
    <sheetView workbookViewId="0">
      <selection activeCell="BA19" sqref="BA19"/>
    </sheetView>
  </sheetViews>
  <sheetFormatPr defaultRowHeight="18.75" x14ac:dyDescent="0.4"/>
  <cols>
    <col min="1" max="56" width="4.5" customWidth="1"/>
  </cols>
  <sheetData>
    <row r="1" spans="1:60" x14ac:dyDescent="0.4">
      <c r="A1">
        <v>1</v>
      </c>
      <c r="B1">
        <f ca="1">RANK(A1,$A$1:$A$7,0)</f>
        <v>1</v>
      </c>
      <c r="C1">
        <f t="shared" ref="A1:C7" ca="1" si="0">RAND()</f>
        <v>0.96766239224395501</v>
      </c>
      <c r="D1">
        <f ca="1">RANK(C1,$C$1:$C$7,0)</f>
        <v>1</v>
      </c>
      <c r="E1">
        <v>1</v>
      </c>
      <c r="F1">
        <v>2</v>
      </c>
      <c r="H1">
        <v>1</v>
      </c>
      <c r="I1">
        <f ca="1">RANK(H1,$H$1:$H$5,0)</f>
        <v>1</v>
      </c>
      <c r="J1">
        <f t="shared" ref="H1:J5" ca="1" si="1">RAND()</f>
        <v>0.35198250001533871</v>
      </c>
      <c r="K1">
        <f ca="1">RANK(J1,$J$1:$J$5,0)</f>
        <v>5</v>
      </c>
      <c r="L1">
        <v>1</v>
      </c>
      <c r="M1">
        <v>3</v>
      </c>
      <c r="O1">
        <v>1</v>
      </c>
      <c r="P1">
        <f ca="1">RANK(O1,$O$1:$O$5,0)</f>
        <v>1</v>
      </c>
      <c r="Q1">
        <f t="shared" ref="O1:Q5" ca="1" si="2">RAND()</f>
        <v>0.59269964717338153</v>
      </c>
      <c r="R1">
        <f ca="1">RANK(Q1,$Q$1:$Q$5,0)</f>
        <v>2</v>
      </c>
      <c r="S1">
        <v>2</v>
      </c>
      <c r="T1">
        <v>3</v>
      </c>
      <c r="W1">
        <f ca="1">RAND()</f>
        <v>0.96040062239638502</v>
      </c>
      <c r="X1">
        <f ca="1">RANK(W1,$W$1:$W$3,0)</f>
        <v>1</v>
      </c>
      <c r="Y1">
        <v>1</v>
      </c>
      <c r="Z1">
        <v>4</v>
      </c>
      <c r="AC1">
        <f ca="1">RAND()</f>
        <v>0.65924974316603469</v>
      </c>
      <c r="AD1">
        <f ca="1">RANK(AC1,$AC$1:$AC$3,0)</f>
        <v>1</v>
      </c>
      <c r="AE1">
        <v>3</v>
      </c>
      <c r="AF1">
        <v>4</v>
      </c>
      <c r="AI1">
        <f ca="1">RAND()</f>
        <v>0.78349916985947465</v>
      </c>
      <c r="AJ1">
        <f ca="1">RANK(AI1,$AI$1:$AI$3,0)</f>
        <v>1</v>
      </c>
      <c r="AK1">
        <v>1</v>
      </c>
      <c r="AL1">
        <v>5</v>
      </c>
      <c r="AO1">
        <f ca="1">RAND()</f>
        <v>0.51395669494929519</v>
      </c>
      <c r="AP1">
        <f ca="1">RANK(AO1,$AO$1:$AO$3,0)</f>
        <v>2</v>
      </c>
      <c r="AQ1">
        <v>2</v>
      </c>
      <c r="AR1">
        <v>5</v>
      </c>
      <c r="AU1">
        <f ca="1">RAND()</f>
        <v>0.14269876628337708</v>
      </c>
      <c r="AV1">
        <f ca="1">RANK(AU1,$AU$1:$AU$3,0)</f>
        <v>3</v>
      </c>
      <c r="AW1">
        <v>3</v>
      </c>
      <c r="AX1">
        <v>5</v>
      </c>
      <c r="BA1">
        <f ca="1">RAND()</f>
        <v>0.41438319535078871</v>
      </c>
      <c r="BB1">
        <f ca="1">RANK(BA1,$BA$1:$BA$3,0)</f>
        <v>3</v>
      </c>
      <c r="BC1">
        <v>4</v>
      </c>
      <c r="BD1">
        <v>5</v>
      </c>
      <c r="BF1">
        <f ca="1">RAND()</f>
        <v>0.64646047188428024</v>
      </c>
      <c r="BG1">
        <f ca="1">RANK(BF1,$BF$1:$BF$9,0)</f>
        <v>4</v>
      </c>
      <c r="BH1" t="s">
        <v>2</v>
      </c>
    </row>
    <row r="2" spans="1:60" x14ac:dyDescent="0.4">
      <c r="A2">
        <f t="shared" ca="1" si="0"/>
        <v>0.4888680965716814</v>
      </c>
      <c r="B2">
        <f t="shared" ref="B2:B7" ca="1" si="3">RANK(A2,$A$1:$A$7,0)</f>
        <v>4</v>
      </c>
      <c r="C2">
        <f t="shared" ca="1" si="0"/>
        <v>0.44688912721599738</v>
      </c>
      <c r="D2">
        <f t="shared" ref="D2:D7" ca="1" si="4">RANK(C2,$C$1:$C$7,0)</f>
        <v>3</v>
      </c>
      <c r="E2">
        <v>2</v>
      </c>
      <c r="F2">
        <v>4</v>
      </c>
      <c r="H2">
        <f t="shared" ca="1" si="1"/>
        <v>0.4936608886526761</v>
      </c>
      <c r="I2">
        <f t="shared" ref="I2:I5" ca="1" si="5">RANK(H2,$H$1:$H$5,0)</f>
        <v>3</v>
      </c>
      <c r="J2">
        <f t="shared" ca="1" si="1"/>
        <v>0.78057571568642981</v>
      </c>
      <c r="K2">
        <f t="shared" ref="K2:K5" ca="1" si="6">RANK(J2,$J$1:$J$5,0)</f>
        <v>2</v>
      </c>
      <c r="L2">
        <v>2</v>
      </c>
      <c r="M2">
        <v>6</v>
      </c>
      <c r="O2">
        <f t="shared" ca="1" si="2"/>
        <v>0.87455332108126871</v>
      </c>
      <c r="P2">
        <f t="shared" ref="P2:P5" ca="1" si="7">RANK(O2,$O$1:$O$5,0)</f>
        <v>2</v>
      </c>
      <c r="Q2">
        <f t="shared" ca="1" si="2"/>
        <v>0.25581831129058408</v>
      </c>
      <c r="R2">
        <f t="shared" ref="R2:R5" ca="1" si="8">RANK(Q2,$Q$1:$Q$5,0)</f>
        <v>4</v>
      </c>
      <c r="S2">
        <v>4</v>
      </c>
      <c r="T2">
        <v>6</v>
      </c>
      <c r="W2">
        <f t="shared" ref="W2:W3" ca="1" si="9">RAND()</f>
        <v>0.13536684628882611</v>
      </c>
      <c r="X2">
        <f t="shared" ref="X2:X3" ca="1" si="10">RANK(W2,$W$1:$W$3,0)</f>
        <v>3</v>
      </c>
      <c r="Y2">
        <v>2</v>
      </c>
      <c r="Z2">
        <v>8</v>
      </c>
      <c r="AC2">
        <f t="shared" ref="AC2:AC3" ca="1" si="11">RAND()</f>
        <v>0.3771714582312552</v>
      </c>
      <c r="AD2">
        <f t="shared" ref="AD2:AD3" ca="1" si="12">RANK(AC2,$AC$1:$AC$3,0)</f>
        <v>2</v>
      </c>
      <c r="AE2">
        <v>6</v>
      </c>
      <c r="AF2">
        <v>8</v>
      </c>
      <c r="AI2">
        <f t="shared" ref="AI2:AI3" ca="1" si="13">RAND()</f>
        <v>0.62109756423666995</v>
      </c>
      <c r="AJ2">
        <f t="shared" ref="AJ2:AJ3" ca="1" si="14">RANK(AI2,$AI$1:$AI$3,0)</f>
        <v>2</v>
      </c>
      <c r="AK2">
        <v>2</v>
      </c>
      <c r="AL2">
        <v>10</v>
      </c>
      <c r="AO2">
        <f t="shared" ref="AO2:AO3" ca="1" si="15">RAND()</f>
        <v>0.13372431352635705</v>
      </c>
      <c r="AP2">
        <f t="shared" ref="AP2:AP3" ca="1" si="16">RANK(AO2,$AO$1:$AO$3,0)</f>
        <v>3</v>
      </c>
      <c r="AQ2">
        <v>4</v>
      </c>
      <c r="AR2">
        <v>10</v>
      </c>
      <c r="AU2">
        <f t="shared" ref="AU2:AU3" ca="1" si="17">RAND()</f>
        <v>0.67467015749999815</v>
      </c>
      <c r="AV2">
        <f t="shared" ref="AV2:AV3" ca="1" si="18">RANK(AU2,$AU$1:$AU$3,0)</f>
        <v>2</v>
      </c>
      <c r="AW2">
        <v>6</v>
      </c>
      <c r="AX2">
        <v>10</v>
      </c>
      <c r="BA2">
        <f t="shared" ref="BA2:BA3" ca="1" si="19">RAND()</f>
        <v>0.8967963964065957</v>
      </c>
      <c r="BB2">
        <f t="shared" ref="BB2:BB3" ca="1" si="20">RANK(BA2,$BA$1:$BA$3,0)</f>
        <v>1</v>
      </c>
      <c r="BC2">
        <v>8</v>
      </c>
      <c r="BD2">
        <v>10</v>
      </c>
      <c r="BF2">
        <f t="shared" ref="BF2:BF9" ca="1" si="21">RAND()</f>
        <v>0.45857761204533531</v>
      </c>
      <c r="BG2">
        <f t="shared" ref="BG2:BG9" ca="1" si="22">RANK(BF2,$BF$1:$BF$9,0)</f>
        <v>6</v>
      </c>
      <c r="BH2" t="s">
        <v>3</v>
      </c>
    </row>
    <row r="3" spans="1:60" x14ac:dyDescent="0.4">
      <c r="A3">
        <f t="shared" ca="1" si="0"/>
        <v>0.10073296966192291</v>
      </c>
      <c r="B3">
        <f t="shared" ca="1" si="3"/>
        <v>7</v>
      </c>
      <c r="C3">
        <f t="shared" ca="1" si="0"/>
        <v>0.31469283278889904</v>
      </c>
      <c r="D3">
        <f t="shared" ca="1" si="4"/>
        <v>6</v>
      </c>
      <c r="E3">
        <v>3</v>
      </c>
      <c r="F3">
        <v>6</v>
      </c>
      <c r="H3">
        <f t="shared" ca="1" si="1"/>
        <v>0.37812395118429087</v>
      </c>
      <c r="I3">
        <f t="shared" ca="1" si="5"/>
        <v>4</v>
      </c>
      <c r="J3">
        <f t="shared" ca="1" si="1"/>
        <v>0.76842576746341684</v>
      </c>
      <c r="K3">
        <f t="shared" ca="1" si="6"/>
        <v>3</v>
      </c>
      <c r="L3">
        <v>3</v>
      </c>
      <c r="M3">
        <v>9</v>
      </c>
      <c r="O3">
        <f t="shared" ca="1" si="2"/>
        <v>0.10421867449724798</v>
      </c>
      <c r="P3">
        <f t="shared" ca="1" si="7"/>
        <v>5</v>
      </c>
      <c r="Q3">
        <f t="shared" ca="1" si="2"/>
        <v>0.10209984507601599</v>
      </c>
      <c r="R3">
        <f t="shared" ca="1" si="8"/>
        <v>5</v>
      </c>
      <c r="S3">
        <v>6</v>
      </c>
      <c r="T3">
        <v>9</v>
      </c>
      <c r="W3">
        <f t="shared" ca="1" si="9"/>
        <v>0.24907089491004497</v>
      </c>
      <c r="X3">
        <f t="shared" ca="1" si="10"/>
        <v>2</v>
      </c>
      <c r="Y3">
        <v>3</v>
      </c>
      <c r="Z3">
        <v>12</v>
      </c>
      <c r="AC3">
        <f t="shared" ca="1" si="11"/>
        <v>0.37295130269494869</v>
      </c>
      <c r="AD3">
        <f t="shared" ca="1" si="12"/>
        <v>3</v>
      </c>
      <c r="AE3">
        <v>9</v>
      </c>
      <c r="AF3">
        <v>12</v>
      </c>
      <c r="AI3">
        <f t="shared" ca="1" si="13"/>
        <v>0.24897397647325437</v>
      </c>
      <c r="AJ3">
        <f t="shared" ca="1" si="14"/>
        <v>3</v>
      </c>
      <c r="AK3">
        <v>3</v>
      </c>
      <c r="AL3">
        <v>15</v>
      </c>
      <c r="AO3">
        <f t="shared" ca="1" si="15"/>
        <v>0.73104288630014624</v>
      </c>
      <c r="AP3">
        <f t="shared" ca="1" si="16"/>
        <v>1</v>
      </c>
      <c r="AQ3">
        <v>6</v>
      </c>
      <c r="AR3">
        <v>15</v>
      </c>
      <c r="AU3">
        <f t="shared" ca="1" si="17"/>
        <v>0.95640512811626832</v>
      </c>
      <c r="AV3">
        <f t="shared" ca="1" si="18"/>
        <v>1</v>
      </c>
      <c r="AW3">
        <v>9</v>
      </c>
      <c r="AX3">
        <v>15</v>
      </c>
      <c r="BA3">
        <f t="shared" ca="1" si="19"/>
        <v>0.7511962235329992</v>
      </c>
      <c r="BB3">
        <f t="shared" ca="1" si="20"/>
        <v>2</v>
      </c>
      <c r="BC3">
        <v>12</v>
      </c>
      <c r="BD3">
        <v>15</v>
      </c>
      <c r="BF3">
        <f t="shared" ca="1" si="21"/>
        <v>0.87862375801211501</v>
      </c>
      <c r="BG3">
        <f t="shared" ca="1" si="22"/>
        <v>1</v>
      </c>
      <c r="BH3" t="s">
        <v>4</v>
      </c>
    </row>
    <row r="4" spans="1:60" x14ac:dyDescent="0.4">
      <c r="A4">
        <f t="shared" ca="1" si="0"/>
        <v>0.40572879486819469</v>
      </c>
      <c r="B4">
        <f t="shared" ca="1" si="3"/>
        <v>5</v>
      </c>
      <c r="C4">
        <f t="shared" ca="1" si="0"/>
        <v>0.80158578330439867</v>
      </c>
      <c r="D4">
        <f t="shared" ca="1" si="4"/>
        <v>2</v>
      </c>
      <c r="E4">
        <v>4</v>
      </c>
      <c r="F4">
        <v>8</v>
      </c>
      <c r="H4">
        <f t="shared" ca="1" si="1"/>
        <v>0.88548486807160032</v>
      </c>
      <c r="I4">
        <f t="shared" ca="1" si="5"/>
        <v>2</v>
      </c>
      <c r="J4">
        <f t="shared" ca="1" si="1"/>
        <v>0.90298076336088451</v>
      </c>
      <c r="K4">
        <f t="shared" ca="1" si="6"/>
        <v>1</v>
      </c>
      <c r="L4">
        <v>4</v>
      </c>
      <c r="M4">
        <v>12</v>
      </c>
      <c r="O4">
        <f t="shared" ca="1" si="2"/>
        <v>0.47071327685957343</v>
      </c>
      <c r="P4">
        <f t="shared" ca="1" si="7"/>
        <v>3</v>
      </c>
      <c r="Q4">
        <f t="shared" ca="1" si="2"/>
        <v>0.66175507820095592</v>
      </c>
      <c r="R4">
        <f t="shared" ca="1" si="8"/>
        <v>1</v>
      </c>
      <c r="S4">
        <v>8</v>
      </c>
      <c r="T4">
        <v>12</v>
      </c>
      <c r="BF4">
        <f t="shared" ca="1" si="21"/>
        <v>0.52344178385854656</v>
      </c>
      <c r="BG4">
        <f t="shared" ca="1" si="22"/>
        <v>5</v>
      </c>
      <c r="BH4" t="s">
        <v>5</v>
      </c>
    </row>
    <row r="5" spans="1:60" x14ac:dyDescent="0.4">
      <c r="A5">
        <f t="shared" ca="1" si="0"/>
        <v>0.61429922113407875</v>
      </c>
      <c r="B5">
        <f t="shared" ca="1" si="3"/>
        <v>3</v>
      </c>
      <c r="C5">
        <f t="shared" ca="1" si="0"/>
        <v>0.37723123346065057</v>
      </c>
      <c r="D5">
        <f t="shared" ca="1" si="4"/>
        <v>5</v>
      </c>
      <c r="E5">
        <v>5</v>
      </c>
      <c r="F5">
        <v>10</v>
      </c>
      <c r="H5">
        <f t="shared" ca="1" si="1"/>
        <v>0.33936265171421531</v>
      </c>
      <c r="I5">
        <f t="shared" ca="1" si="5"/>
        <v>5</v>
      </c>
      <c r="J5">
        <f t="shared" ca="1" si="1"/>
        <v>0.5324544874313788</v>
      </c>
      <c r="K5">
        <f t="shared" ca="1" si="6"/>
        <v>4</v>
      </c>
      <c r="L5">
        <v>5</v>
      </c>
      <c r="M5">
        <v>15</v>
      </c>
      <c r="O5">
        <f t="shared" ca="1" si="2"/>
        <v>0.21826151685593165</v>
      </c>
      <c r="P5">
        <f t="shared" ca="1" si="7"/>
        <v>4</v>
      </c>
      <c r="Q5">
        <f t="shared" ca="1" si="2"/>
        <v>0.27051936311738245</v>
      </c>
      <c r="R5">
        <f t="shared" ca="1" si="8"/>
        <v>3</v>
      </c>
      <c r="S5">
        <v>10</v>
      </c>
      <c r="T5">
        <v>15</v>
      </c>
      <c r="BF5">
        <f t="shared" ca="1" si="21"/>
        <v>6.545855825101532E-2</v>
      </c>
      <c r="BG5">
        <f t="shared" ca="1" si="22"/>
        <v>9</v>
      </c>
      <c r="BH5" t="s">
        <v>6</v>
      </c>
    </row>
    <row r="6" spans="1:60" x14ac:dyDescent="0.4">
      <c r="A6">
        <f t="shared" ca="1" si="0"/>
        <v>0.11062983923491188</v>
      </c>
      <c r="B6">
        <f t="shared" ca="1" si="3"/>
        <v>6</v>
      </c>
      <c r="C6">
        <f t="shared" ca="1" si="0"/>
        <v>0.26555833445785992</v>
      </c>
      <c r="D6">
        <f t="shared" ca="1" si="4"/>
        <v>7</v>
      </c>
      <c r="E6">
        <v>6</v>
      </c>
      <c r="F6">
        <v>12</v>
      </c>
      <c r="BF6">
        <f t="shared" ca="1" si="21"/>
        <v>0.33215559072906897</v>
      </c>
      <c r="BG6">
        <f t="shared" ca="1" si="22"/>
        <v>7</v>
      </c>
      <c r="BH6" t="s">
        <v>7</v>
      </c>
    </row>
    <row r="7" spans="1:60" x14ac:dyDescent="0.4">
      <c r="A7">
        <f t="shared" ca="1" si="0"/>
        <v>0.77561489877584711</v>
      </c>
      <c r="B7">
        <f t="shared" ca="1" si="3"/>
        <v>2</v>
      </c>
      <c r="C7">
        <f t="shared" ca="1" si="0"/>
        <v>0.38659777969673736</v>
      </c>
      <c r="D7">
        <f t="shared" ca="1" si="4"/>
        <v>4</v>
      </c>
      <c r="E7">
        <v>7</v>
      </c>
      <c r="F7">
        <v>14</v>
      </c>
      <c r="BF7">
        <f t="shared" ca="1" si="21"/>
        <v>0.76130837228685155</v>
      </c>
      <c r="BG7">
        <f t="shared" ca="1" si="22"/>
        <v>3</v>
      </c>
      <c r="BH7" t="s">
        <v>8</v>
      </c>
    </row>
    <row r="8" spans="1:60" x14ac:dyDescent="0.4">
      <c r="BF8">
        <f t="shared" ca="1" si="21"/>
        <v>0.12488606442276906</v>
      </c>
      <c r="BG8">
        <f t="shared" ca="1" si="22"/>
        <v>8</v>
      </c>
      <c r="BH8" t="s">
        <v>9</v>
      </c>
    </row>
    <row r="9" spans="1:60" x14ac:dyDescent="0.4">
      <c r="B9">
        <v>0</v>
      </c>
      <c r="C9">
        <f ca="1">RANK(B9,$B$9:$B$17,0)</f>
        <v>9</v>
      </c>
      <c r="D9">
        <f ca="1">INT(RAND()*7)+1</f>
        <v>6</v>
      </c>
      <c r="E9">
        <f ca="1">VLOOKUP(D9,_12a,2,FALSE)</f>
        <v>3</v>
      </c>
      <c r="F9">
        <f ca="1">VLOOKUP(D9,_12a,3,FALSE)</f>
        <v>6</v>
      </c>
      <c r="I9">
        <f ca="1">RAND()</f>
        <v>0.112321378000792</v>
      </c>
      <c r="J9">
        <f ca="1">RANK(I9,$I$9:$I$17,0)</f>
        <v>8</v>
      </c>
      <c r="K9">
        <f ca="1">INT(RAND()*7)+1</f>
        <v>3</v>
      </c>
      <c r="L9">
        <f ca="1">VLOOKUP(K9,_12a,2,FALSE)</f>
        <v>2</v>
      </c>
      <c r="M9">
        <f ca="1">VLOOKUP(K9,_12a,3,FALSE)</f>
        <v>4</v>
      </c>
      <c r="P9">
        <f ca="1">RAND()</f>
        <v>7.7651398016700957E-2</v>
      </c>
      <c r="Q9">
        <f ca="1">RANK(P9,$P$9:$P$17,0)</f>
        <v>7</v>
      </c>
      <c r="R9">
        <f ca="1">INT(RAND()*7)+1</f>
        <v>6</v>
      </c>
      <c r="S9">
        <f ca="1">VLOOKUP(R9,_12a,2,FALSE)</f>
        <v>3</v>
      </c>
      <c r="T9">
        <f ca="1">VLOOKUP(R9,_12a,3,FALSE)</f>
        <v>6</v>
      </c>
      <c r="V9">
        <f ca="1">RAND()</f>
        <v>0.12581712624947061</v>
      </c>
      <c r="W9">
        <f ca="1">RANK(V9,$V$9:$V$17,0)</f>
        <v>7</v>
      </c>
      <c r="X9">
        <f ca="1">INT(RAND()*7)+1</f>
        <v>3</v>
      </c>
      <c r="Y9">
        <f ca="1">VLOOKUP(X9,_12a,2,FALSE)</f>
        <v>2</v>
      </c>
      <c r="Z9">
        <f ca="1">VLOOKUP(X9,_12a,3,FALSE)</f>
        <v>4</v>
      </c>
      <c r="AB9">
        <f ca="1">RAND()</f>
        <v>0.57464978564938796</v>
      </c>
      <c r="AC9">
        <f ca="1">RANK(AB9,$AB$9:$AB$17,0)</f>
        <v>3</v>
      </c>
      <c r="AD9">
        <f ca="1">INT(RAND()*7)+1</f>
        <v>2</v>
      </c>
      <c r="AE9">
        <f ca="1">VLOOKUP(AD9,_12a,2,FALSE)</f>
        <v>4</v>
      </c>
      <c r="AF9">
        <f ca="1">VLOOKUP(AD9,_12a,3,FALSE)</f>
        <v>8</v>
      </c>
      <c r="AH9">
        <f ca="1">RAND()</f>
        <v>0.68118463508252836</v>
      </c>
      <c r="AI9">
        <f ca="1">RANK(AH9,$AH$9:$AH$17,0)</f>
        <v>2</v>
      </c>
      <c r="AJ9">
        <f ca="1">INT(RAND()*7)+1</f>
        <v>2</v>
      </c>
      <c r="AK9">
        <f ca="1">VLOOKUP(AJ9,_12a,2,FALSE)</f>
        <v>4</v>
      </c>
      <c r="AL9">
        <f ca="1">VLOOKUP(AJ9,_12a,3,FALSE)</f>
        <v>8</v>
      </c>
      <c r="AN9">
        <f ca="1">RAND()</f>
        <v>0.67842468419538615</v>
      </c>
      <c r="AO9">
        <f ca="1">RANK(AN9,$AN$9:$AN$17,0)</f>
        <v>3</v>
      </c>
      <c r="AP9">
        <f ca="1">INT(RAND()*7)+1</f>
        <v>4</v>
      </c>
      <c r="AQ9">
        <f ca="1">VLOOKUP(AP9,_12a,2,FALSE)</f>
        <v>7</v>
      </c>
      <c r="AR9">
        <f ca="1">VLOOKUP(AP9,_12a,3,FALSE)</f>
        <v>14</v>
      </c>
      <c r="AT9">
        <f ca="1">RAND()</f>
        <v>2.9114473391596452E-2</v>
      </c>
      <c r="AU9">
        <f ca="1">RANK(AT9,$AT$9:$AT$17,0)</f>
        <v>8</v>
      </c>
      <c r="AV9">
        <f ca="1">INT(RAND()*7)+1</f>
        <v>4</v>
      </c>
      <c r="AW9">
        <f ca="1">VLOOKUP(AV9,_12a,2,FALSE)</f>
        <v>7</v>
      </c>
      <c r="AX9">
        <f ca="1">VLOOKUP(AV9,_12a,3,FALSE)</f>
        <v>14</v>
      </c>
      <c r="AZ9">
        <f ca="1">RAND()</f>
        <v>0.69522148887907675</v>
      </c>
      <c r="BA9">
        <f ca="1">RANK(AZ9,$AZ$9:$AZ$17,0)</f>
        <v>3</v>
      </c>
      <c r="BB9">
        <f ca="1">INT(RAND()*7)+1</f>
        <v>4</v>
      </c>
      <c r="BC9">
        <f ca="1">VLOOKUP(BB9,_12a,2,FALSE)</f>
        <v>7</v>
      </c>
      <c r="BD9">
        <f ca="1">VLOOKUP(BB9,_12a,3,FALSE)</f>
        <v>14</v>
      </c>
      <c r="BF9">
        <f t="shared" ca="1" si="21"/>
        <v>0.87058586617255174</v>
      </c>
      <c r="BG9">
        <f t="shared" ca="1" si="22"/>
        <v>2</v>
      </c>
      <c r="BH9" t="s">
        <v>10</v>
      </c>
    </row>
    <row r="10" spans="1:60" x14ac:dyDescent="0.4">
      <c r="B10">
        <f t="shared" ref="B10:B17" ca="1" si="23">RAND()</f>
        <v>0.65332573020259743</v>
      </c>
      <c r="C10">
        <f t="shared" ref="C10:C17" ca="1" si="24">RANK(B10,$B$9:$B$17,0)</f>
        <v>5</v>
      </c>
      <c r="D10">
        <f ca="1">INT(RAND()*5)+1</f>
        <v>1</v>
      </c>
      <c r="E10">
        <f ca="1">VLOOKUP(D10,_13a,2,FALSE)</f>
        <v>4</v>
      </c>
      <c r="F10">
        <f ca="1">VLOOKUP(D10,_13a,3,FALSE)</f>
        <v>12</v>
      </c>
      <c r="I10">
        <v>0</v>
      </c>
      <c r="J10">
        <f t="shared" ref="J10:J17" ca="1" si="25">RANK(I10,$I$9:$I$17,0)</f>
        <v>9</v>
      </c>
      <c r="K10">
        <f ca="1">INT(RAND()*5)+1</f>
        <v>1</v>
      </c>
      <c r="L10">
        <f ca="1">VLOOKUP(K10,_13a,2,FALSE)</f>
        <v>4</v>
      </c>
      <c r="M10">
        <f ca="1">VLOOKUP(K10,_13a,3,FALSE)</f>
        <v>12</v>
      </c>
      <c r="P10">
        <f t="shared" ref="P10:P17" ca="1" si="26">RAND()</f>
        <v>7.2084117517189239E-2</v>
      </c>
      <c r="Q10">
        <f t="shared" ref="Q10:Q17" ca="1" si="27">RANK(P10,$P$9:$P$17,0)</f>
        <v>8</v>
      </c>
      <c r="R10">
        <f ca="1">INT(RAND()*5)+1</f>
        <v>3</v>
      </c>
      <c r="S10">
        <f ca="1">VLOOKUP(R10,_13a,2,FALSE)</f>
        <v>3</v>
      </c>
      <c r="T10">
        <f ca="1">VLOOKUP(R10,_13a,3,FALSE)</f>
        <v>9</v>
      </c>
      <c r="V10">
        <f t="shared" ref="V10:V17" ca="1" si="28">RAND()</f>
        <v>0.54635668777204938</v>
      </c>
      <c r="W10">
        <f t="shared" ref="W10:W17" ca="1" si="29">RANK(V10,$V$9:$V$17,0)</f>
        <v>4</v>
      </c>
      <c r="X10">
        <f ca="1">INT(RAND()*5)+1</f>
        <v>3</v>
      </c>
      <c r="Y10">
        <f ca="1">VLOOKUP(X10,_13a,2,FALSE)</f>
        <v>3</v>
      </c>
      <c r="Z10">
        <f ca="1">VLOOKUP(X10,_13a,3,FALSE)</f>
        <v>9</v>
      </c>
      <c r="AB10">
        <f t="shared" ref="AB10:AB17" ca="1" si="30">RAND()</f>
        <v>0.59407602987477937</v>
      </c>
      <c r="AC10">
        <f t="shared" ref="AC10:AC17" ca="1" si="31">RANK(AB10,$AB$9:$AB$17,0)</f>
        <v>2</v>
      </c>
      <c r="AD10">
        <f ca="1">INT(RAND()*5)+1</f>
        <v>1</v>
      </c>
      <c r="AE10">
        <f ca="1">VLOOKUP(AD10,_13a,2,FALSE)</f>
        <v>4</v>
      </c>
      <c r="AF10">
        <f ca="1">VLOOKUP(AD10,_13a,3,FALSE)</f>
        <v>12</v>
      </c>
      <c r="AH10">
        <f t="shared" ref="AH10:AH17" ca="1" si="32">RAND()</f>
        <v>7.4863506087640252E-2</v>
      </c>
      <c r="AI10">
        <f t="shared" ref="AI10:AI17" ca="1" si="33">RANK(AH10,$AH$9:$AH$17,0)</f>
        <v>8</v>
      </c>
      <c r="AJ10">
        <f ca="1">INT(RAND()*5)+1</f>
        <v>5</v>
      </c>
      <c r="AK10">
        <f ca="1">VLOOKUP(AJ10,_13a,2,FALSE)</f>
        <v>1</v>
      </c>
      <c r="AL10">
        <f ca="1">VLOOKUP(AJ10,_13a,3,FALSE)</f>
        <v>3</v>
      </c>
      <c r="AN10">
        <f t="shared" ref="AN10:AN17" ca="1" si="34">RAND()</f>
        <v>0.46759553529639486</v>
      </c>
      <c r="AO10">
        <f t="shared" ref="AO10:AO17" ca="1" si="35">RANK(AN10,$AN$9:$AN$17,0)</f>
        <v>4</v>
      </c>
      <c r="AP10">
        <f ca="1">INT(RAND()*5)+1</f>
        <v>3</v>
      </c>
      <c r="AQ10">
        <f ca="1">VLOOKUP(AP10,_13a,2,FALSE)</f>
        <v>3</v>
      </c>
      <c r="AR10">
        <f ca="1">VLOOKUP(AP10,_13a,3,FALSE)</f>
        <v>9</v>
      </c>
      <c r="AT10">
        <f t="shared" ref="AT10:AT17" ca="1" si="36">RAND()</f>
        <v>0.22114723329873154</v>
      </c>
      <c r="AU10">
        <f t="shared" ref="AU10:AU17" ca="1" si="37">RANK(AT10,$AT$9:$AT$17,0)</f>
        <v>5</v>
      </c>
      <c r="AV10">
        <f ca="1">INT(RAND()*5)+1</f>
        <v>5</v>
      </c>
      <c r="AW10">
        <f ca="1">VLOOKUP(AV10,_13a,2,FALSE)</f>
        <v>1</v>
      </c>
      <c r="AX10">
        <f ca="1">VLOOKUP(AV10,_13a,3,FALSE)</f>
        <v>3</v>
      </c>
      <c r="AZ10">
        <f t="shared" ref="AZ10:AZ16" ca="1" si="38">RAND()</f>
        <v>6.2192561433063953E-2</v>
      </c>
      <c r="BA10">
        <f t="shared" ref="BA10:BA17" ca="1" si="39">RANK(AZ10,$AZ$9:$AZ$17,0)</f>
        <v>8</v>
      </c>
      <c r="BB10">
        <f ca="1">INT(RAND()*5)+1</f>
        <v>1</v>
      </c>
      <c r="BC10">
        <f ca="1">VLOOKUP(BB10,_13a,2,FALSE)</f>
        <v>4</v>
      </c>
      <c r="BD10">
        <f ca="1">VLOOKUP(BB10,_13a,3,FALSE)</f>
        <v>12</v>
      </c>
    </row>
    <row r="11" spans="1:60" x14ac:dyDescent="0.4">
      <c r="B11">
        <f t="shared" ca="1" si="23"/>
        <v>0.90987290484062255</v>
      </c>
      <c r="C11">
        <f t="shared" ca="1" si="24"/>
        <v>1</v>
      </c>
      <c r="D11">
        <f ca="1">INT(RAND()*5)+1</f>
        <v>3</v>
      </c>
      <c r="E11">
        <f ca="1">VLOOKUP(D11,_23a,2,FALSE)</f>
        <v>10</v>
      </c>
      <c r="F11">
        <f ca="1">VLOOKUP(D11,_23a,3,FALSE)</f>
        <v>15</v>
      </c>
      <c r="I11">
        <f t="shared" ref="I11:I17" ca="1" si="40">RAND()</f>
        <v>0.94366967654048772</v>
      </c>
      <c r="J11">
        <f t="shared" ca="1" si="25"/>
        <v>1</v>
      </c>
      <c r="K11">
        <f ca="1">INT(RAND()*5)+1</f>
        <v>5</v>
      </c>
      <c r="L11">
        <f ca="1">VLOOKUP(K11,_23a,2,FALSE)</f>
        <v>6</v>
      </c>
      <c r="M11">
        <f ca="1">VLOOKUP(K11,_23a,3,FALSE)</f>
        <v>9</v>
      </c>
      <c r="P11">
        <v>0</v>
      </c>
      <c r="Q11">
        <f t="shared" ca="1" si="27"/>
        <v>9</v>
      </c>
      <c r="R11">
        <f ca="1">INT(RAND()*5)+1</f>
        <v>5</v>
      </c>
      <c r="S11">
        <f ca="1">VLOOKUP(R11,_23a,2,FALSE)</f>
        <v>6</v>
      </c>
      <c r="T11">
        <f ca="1">VLOOKUP(R11,_23a,3,FALSE)</f>
        <v>9</v>
      </c>
      <c r="V11">
        <f t="shared" ca="1" si="28"/>
        <v>0.51379915084764527</v>
      </c>
      <c r="W11">
        <f t="shared" ca="1" si="29"/>
        <v>5</v>
      </c>
      <c r="X11">
        <f ca="1">INT(RAND()*5)+1</f>
        <v>1</v>
      </c>
      <c r="Y11">
        <f ca="1">VLOOKUP(X11,_23a,2,FALSE)</f>
        <v>8</v>
      </c>
      <c r="Z11">
        <f ca="1">VLOOKUP(X11,_23a,3,FALSE)</f>
        <v>12</v>
      </c>
      <c r="AB11">
        <f t="shared" ca="1" si="30"/>
        <v>5.4700515404143446E-2</v>
      </c>
      <c r="AC11">
        <f t="shared" ca="1" si="31"/>
        <v>8</v>
      </c>
      <c r="AD11">
        <f ca="1">INT(RAND()*5)+1</f>
        <v>5</v>
      </c>
      <c r="AE11">
        <f ca="1">VLOOKUP(AD11,_23a,2,FALSE)</f>
        <v>6</v>
      </c>
      <c r="AF11">
        <f ca="1">VLOOKUP(AD11,_23a,3,FALSE)</f>
        <v>9</v>
      </c>
      <c r="AH11">
        <f t="shared" ca="1" si="32"/>
        <v>0.12555796195997027</v>
      </c>
      <c r="AI11">
        <f t="shared" ca="1" si="33"/>
        <v>6</v>
      </c>
      <c r="AJ11">
        <f ca="1">INT(RAND()*5)+1</f>
        <v>1</v>
      </c>
      <c r="AK11">
        <f ca="1">VLOOKUP(AJ11,_23a,2,FALSE)</f>
        <v>8</v>
      </c>
      <c r="AL11">
        <f ca="1">VLOOKUP(AJ11,_23a,3,FALSE)</f>
        <v>12</v>
      </c>
      <c r="AN11">
        <f t="shared" ca="1" si="34"/>
        <v>0.22123913647894411</v>
      </c>
      <c r="AO11">
        <f t="shared" ca="1" si="35"/>
        <v>7</v>
      </c>
      <c r="AP11">
        <f ca="1">INT(RAND()*5)+1</f>
        <v>2</v>
      </c>
      <c r="AQ11">
        <f ca="1">VLOOKUP(AP11,_23a,2,FALSE)</f>
        <v>2</v>
      </c>
      <c r="AR11">
        <f ca="1">VLOOKUP(AP11,_23a,3,FALSE)</f>
        <v>3</v>
      </c>
      <c r="AT11">
        <f t="shared" ca="1" si="36"/>
        <v>0.73863975775179802</v>
      </c>
      <c r="AU11">
        <f t="shared" ca="1" si="37"/>
        <v>1</v>
      </c>
      <c r="AV11">
        <f ca="1">INT(RAND()*5)+1</f>
        <v>4</v>
      </c>
      <c r="AW11">
        <f ca="1">VLOOKUP(AV11,_23a,2,FALSE)</f>
        <v>4</v>
      </c>
      <c r="AX11">
        <f ca="1">VLOOKUP(AV11,_23a,3,FALSE)</f>
        <v>6</v>
      </c>
      <c r="AZ11">
        <f t="shared" ca="1" si="38"/>
        <v>0.28759908691473313</v>
      </c>
      <c r="BA11">
        <f t="shared" ca="1" si="39"/>
        <v>5</v>
      </c>
      <c r="BB11">
        <f ca="1">INT(RAND()*5)+1</f>
        <v>4</v>
      </c>
      <c r="BC11">
        <f ca="1">VLOOKUP(BB11,_23a,2,FALSE)</f>
        <v>4</v>
      </c>
      <c r="BD11">
        <f ca="1">VLOOKUP(BB11,_23a,3,FALSE)</f>
        <v>6</v>
      </c>
    </row>
    <row r="12" spans="1:60" x14ac:dyDescent="0.4">
      <c r="B12">
        <f t="shared" ca="1" si="23"/>
        <v>0.54077651282096684</v>
      </c>
      <c r="C12">
        <f t="shared" ca="1" si="24"/>
        <v>7</v>
      </c>
      <c r="D12">
        <f ca="1">INT(RAND()*3)+1</f>
        <v>1</v>
      </c>
      <c r="E12">
        <f ca="1">VLOOKUP(D12,_14a,2,FALSE)</f>
        <v>1</v>
      </c>
      <c r="F12">
        <f ca="1">VLOOKUP(D12,_14a,3,FALSE)</f>
        <v>4</v>
      </c>
      <c r="I12">
        <f t="shared" ca="1" si="40"/>
        <v>0.32805496191095362</v>
      </c>
      <c r="J12">
        <f t="shared" ca="1" si="25"/>
        <v>4</v>
      </c>
      <c r="K12">
        <f ca="1">INT(RAND()*3)+1</f>
        <v>3</v>
      </c>
      <c r="L12">
        <f ca="1">VLOOKUP(K12,_14a,2,FALSE)</f>
        <v>2</v>
      </c>
      <c r="M12">
        <f ca="1">VLOOKUP(K12,_14a,3,FALSE)</f>
        <v>8</v>
      </c>
      <c r="P12">
        <f t="shared" ca="1" si="26"/>
        <v>0.81313402070151874</v>
      </c>
      <c r="Q12">
        <f t="shared" ca="1" si="27"/>
        <v>2</v>
      </c>
      <c r="R12">
        <f ca="1">INT(RAND()*3)+1</f>
        <v>2</v>
      </c>
      <c r="S12">
        <f ca="1">VLOOKUP(R12,_14a,2,FALSE)</f>
        <v>3</v>
      </c>
      <c r="T12">
        <f ca="1">VLOOKUP(R12,_14a,3,FALSE)</f>
        <v>12</v>
      </c>
      <c r="V12">
        <v>0</v>
      </c>
      <c r="W12">
        <f t="shared" ca="1" si="29"/>
        <v>9</v>
      </c>
      <c r="X12">
        <f ca="1">INT(RAND()*3)+1</f>
        <v>3</v>
      </c>
      <c r="Y12">
        <f ca="1">VLOOKUP(X12,_14a,2,FALSE)</f>
        <v>2</v>
      </c>
      <c r="Z12">
        <f ca="1">VLOOKUP(X12,_14a,3,FALSE)</f>
        <v>8</v>
      </c>
      <c r="AB12">
        <f t="shared" ca="1" si="30"/>
        <v>0.13522577817451309</v>
      </c>
      <c r="AC12">
        <f t="shared" ca="1" si="31"/>
        <v>6</v>
      </c>
      <c r="AD12">
        <f ca="1">INT(RAND()*3)+1</f>
        <v>1</v>
      </c>
      <c r="AE12">
        <f ca="1">VLOOKUP(AD12,_14a,2,FALSE)</f>
        <v>1</v>
      </c>
      <c r="AF12">
        <f ca="1">VLOOKUP(AD12,_14a,3,FALSE)</f>
        <v>4</v>
      </c>
      <c r="AH12">
        <f t="shared" ca="1" si="32"/>
        <v>0.15661697096623306</v>
      </c>
      <c r="AI12">
        <f t="shared" ca="1" si="33"/>
        <v>5</v>
      </c>
      <c r="AJ12">
        <f ca="1">INT(RAND()*3)+1</f>
        <v>1</v>
      </c>
      <c r="AK12">
        <f ca="1">VLOOKUP(AJ12,_14a,2,FALSE)</f>
        <v>1</v>
      </c>
      <c r="AL12">
        <f ca="1">VLOOKUP(AJ12,_14a,3,FALSE)</f>
        <v>4</v>
      </c>
      <c r="AN12">
        <f t="shared" ca="1" si="34"/>
        <v>0.2896957021401636</v>
      </c>
      <c r="AO12">
        <f t="shared" ca="1" si="35"/>
        <v>6</v>
      </c>
      <c r="AP12">
        <f ca="1">INT(RAND()*3)+1</f>
        <v>2</v>
      </c>
      <c r="AQ12">
        <f ca="1">VLOOKUP(AP12,_14a,2,FALSE)</f>
        <v>3</v>
      </c>
      <c r="AR12">
        <f ca="1">VLOOKUP(AP12,_14a,3,FALSE)</f>
        <v>12</v>
      </c>
      <c r="AT12">
        <f t="shared" ca="1" si="36"/>
        <v>0.10542970528406193</v>
      </c>
      <c r="AU12">
        <f t="shared" ca="1" si="37"/>
        <v>6</v>
      </c>
      <c r="AV12">
        <f ca="1">INT(RAND()*3)+1</f>
        <v>1</v>
      </c>
      <c r="AW12">
        <f ca="1">VLOOKUP(AV12,_14a,2,FALSE)</f>
        <v>1</v>
      </c>
      <c r="AX12">
        <f ca="1">VLOOKUP(AV12,_14a,3,FALSE)</f>
        <v>4</v>
      </c>
      <c r="AZ12">
        <f t="shared" ca="1" si="38"/>
        <v>0.27481000742186146</v>
      </c>
      <c r="BA12">
        <f t="shared" ca="1" si="39"/>
        <v>6</v>
      </c>
      <c r="BB12">
        <f ca="1">INT(RAND()*3)+1</f>
        <v>1</v>
      </c>
      <c r="BC12">
        <f ca="1">VLOOKUP(BB12,_14a,2,FALSE)</f>
        <v>1</v>
      </c>
      <c r="BD12">
        <f ca="1">VLOOKUP(BB12,_14a,3,FALSE)</f>
        <v>4</v>
      </c>
    </row>
    <row r="13" spans="1:60" x14ac:dyDescent="0.4">
      <c r="B13">
        <f t="shared" ca="1" si="23"/>
        <v>0.77069227771629301</v>
      </c>
      <c r="C13">
        <f t="shared" ca="1" si="24"/>
        <v>3</v>
      </c>
      <c r="D13">
        <f t="shared" ref="D13:D17" ca="1" si="41">INT(RAND()*3)+1</f>
        <v>3</v>
      </c>
      <c r="E13">
        <f ca="1">VLOOKUP(D13,_34a,2,FALSE)</f>
        <v>9</v>
      </c>
      <c r="F13">
        <f ca="1">VLOOKUP(D13,_34a,3,FALSE)</f>
        <v>12</v>
      </c>
      <c r="I13">
        <f t="shared" ca="1" si="40"/>
        <v>0.46534684907323975</v>
      </c>
      <c r="J13">
        <f t="shared" ca="1" si="25"/>
        <v>3</v>
      </c>
      <c r="K13">
        <f t="shared" ref="K13:K17" ca="1" si="42">INT(RAND()*3)+1</f>
        <v>2</v>
      </c>
      <c r="L13">
        <f ca="1">VLOOKUP(K13,_34a,2,FALSE)</f>
        <v>6</v>
      </c>
      <c r="M13">
        <f ca="1">VLOOKUP(K13,_34a,3,FALSE)</f>
        <v>8</v>
      </c>
      <c r="P13">
        <f t="shared" ca="1" si="26"/>
        <v>0.91426797500301882</v>
      </c>
      <c r="Q13">
        <f t="shared" ca="1" si="27"/>
        <v>1</v>
      </c>
      <c r="R13">
        <f t="shared" ref="R13:R17" ca="1" si="43">INT(RAND()*3)+1</f>
        <v>1</v>
      </c>
      <c r="S13">
        <f ca="1">VLOOKUP(R13,_34a,2,FALSE)</f>
        <v>3</v>
      </c>
      <c r="T13">
        <f ca="1">VLOOKUP(R13,_34a,3,FALSE)</f>
        <v>4</v>
      </c>
      <c r="V13">
        <f t="shared" ca="1" si="28"/>
        <v>0.34092441885093794</v>
      </c>
      <c r="W13">
        <f t="shared" ca="1" si="29"/>
        <v>6</v>
      </c>
      <c r="X13">
        <f t="shared" ref="X13:X17" ca="1" si="44">INT(RAND()*3)+1</f>
        <v>3</v>
      </c>
      <c r="Y13">
        <f ca="1">VLOOKUP(X13,_34a,2,FALSE)</f>
        <v>9</v>
      </c>
      <c r="Z13">
        <f ca="1">VLOOKUP(X13,_34a,3,FALSE)</f>
        <v>12</v>
      </c>
      <c r="AB13">
        <v>0</v>
      </c>
      <c r="AC13">
        <f t="shared" ca="1" si="31"/>
        <v>9</v>
      </c>
      <c r="AD13">
        <f t="shared" ref="AD13:AD17" ca="1" si="45">INT(RAND()*3)+1</f>
        <v>2</v>
      </c>
      <c r="AE13">
        <f ca="1">VLOOKUP(AD13,_34a,2,FALSE)</f>
        <v>6</v>
      </c>
      <c r="AF13">
        <f ca="1">VLOOKUP(AD13,_34a,3,FALSE)</f>
        <v>8</v>
      </c>
      <c r="AH13">
        <f t="shared" ca="1" si="32"/>
        <v>0.21126760755145479</v>
      </c>
      <c r="AI13">
        <f t="shared" ca="1" si="33"/>
        <v>3</v>
      </c>
      <c r="AJ13">
        <f t="shared" ref="AJ13:AJ17" ca="1" si="46">INT(RAND()*3)+1</f>
        <v>1</v>
      </c>
      <c r="AK13">
        <f ca="1">VLOOKUP(AJ13,_34a,2,FALSE)</f>
        <v>3</v>
      </c>
      <c r="AL13">
        <f ca="1">VLOOKUP(AJ13,_34a,3,FALSE)</f>
        <v>4</v>
      </c>
      <c r="AN13">
        <f t="shared" ca="1" si="34"/>
        <v>0.18366617108565797</v>
      </c>
      <c r="AO13">
        <f t="shared" ca="1" si="35"/>
        <v>8</v>
      </c>
      <c r="AP13">
        <f t="shared" ref="AP13:AP17" ca="1" si="47">INT(RAND()*3)+1</f>
        <v>1</v>
      </c>
      <c r="AQ13">
        <f ca="1">VLOOKUP(AP13,_34a,2,FALSE)</f>
        <v>3</v>
      </c>
      <c r="AR13">
        <f ca="1">VLOOKUP(AP13,_34a,3,FALSE)</f>
        <v>4</v>
      </c>
      <c r="AT13">
        <f t="shared" ca="1" si="36"/>
        <v>0.4317546000324618</v>
      </c>
      <c r="AU13">
        <f t="shared" ca="1" si="37"/>
        <v>2</v>
      </c>
      <c r="AV13">
        <f t="shared" ref="AV13:AV17" ca="1" si="48">INT(RAND()*3)+1</f>
        <v>1</v>
      </c>
      <c r="AW13">
        <f ca="1">VLOOKUP(AV13,_34a,2,FALSE)</f>
        <v>3</v>
      </c>
      <c r="AX13">
        <f ca="1">VLOOKUP(AV13,_34a,3,FALSE)</f>
        <v>4</v>
      </c>
      <c r="AZ13">
        <f t="shared" ca="1" si="38"/>
        <v>0.9457265473037082</v>
      </c>
      <c r="BA13">
        <f t="shared" ca="1" si="39"/>
        <v>1</v>
      </c>
      <c r="BB13">
        <f t="shared" ref="BB13:BB17" ca="1" si="49">INT(RAND()*3)+1</f>
        <v>2</v>
      </c>
      <c r="BC13">
        <f ca="1">VLOOKUP(BB13,_34a,2,FALSE)</f>
        <v>6</v>
      </c>
      <c r="BD13">
        <f ca="1">VLOOKUP(BB13,_34a,3,FALSE)</f>
        <v>8</v>
      </c>
    </row>
    <row r="14" spans="1:60" x14ac:dyDescent="0.4">
      <c r="B14">
        <f t="shared" ca="1" si="23"/>
        <v>0.70770350157077999</v>
      </c>
      <c r="C14">
        <f t="shared" ca="1" si="24"/>
        <v>4</v>
      </c>
      <c r="D14">
        <f t="shared" ca="1" si="41"/>
        <v>3</v>
      </c>
      <c r="E14">
        <f ca="1">VLOOKUP(D14,_15a,2,FALSE)</f>
        <v>3</v>
      </c>
      <c r="F14">
        <f ca="1">VLOOKUP(D14,_15a,3,FALSE)</f>
        <v>15</v>
      </c>
      <c r="I14">
        <f t="shared" ca="1" si="40"/>
        <v>0.18165960436674256</v>
      </c>
      <c r="J14">
        <f t="shared" ca="1" si="25"/>
        <v>7</v>
      </c>
      <c r="K14">
        <f t="shared" ca="1" si="42"/>
        <v>3</v>
      </c>
      <c r="L14">
        <f ca="1">VLOOKUP(K14,_15a,2,FALSE)</f>
        <v>3</v>
      </c>
      <c r="M14">
        <f ca="1">VLOOKUP(K14,_15a,3,FALSE)</f>
        <v>15</v>
      </c>
      <c r="P14">
        <f t="shared" ca="1" si="26"/>
        <v>0.72534599489546836</v>
      </c>
      <c r="Q14">
        <f t="shared" ca="1" si="27"/>
        <v>3</v>
      </c>
      <c r="R14">
        <f t="shared" ca="1" si="43"/>
        <v>1</v>
      </c>
      <c r="S14">
        <f ca="1">VLOOKUP(R14,_15a,2,FALSE)</f>
        <v>1</v>
      </c>
      <c r="T14">
        <f ca="1">VLOOKUP(R14,_15a,3,FALSE)</f>
        <v>5</v>
      </c>
      <c r="V14">
        <f t="shared" ca="1" si="28"/>
        <v>0.98351739183408293</v>
      </c>
      <c r="W14">
        <f t="shared" ca="1" si="29"/>
        <v>1</v>
      </c>
      <c r="X14">
        <f t="shared" ca="1" si="44"/>
        <v>3</v>
      </c>
      <c r="Y14">
        <f ca="1">VLOOKUP(X14,_15a,2,FALSE)</f>
        <v>3</v>
      </c>
      <c r="Z14">
        <f ca="1">VLOOKUP(X14,_15a,3,FALSE)</f>
        <v>15</v>
      </c>
      <c r="AB14">
        <f t="shared" ca="1" si="30"/>
        <v>0.50118049410774768</v>
      </c>
      <c r="AC14">
        <f t="shared" ca="1" si="31"/>
        <v>4</v>
      </c>
      <c r="AD14">
        <f t="shared" ca="1" si="45"/>
        <v>1</v>
      </c>
      <c r="AE14">
        <f ca="1">VLOOKUP(AD14,_15a,2,FALSE)</f>
        <v>1</v>
      </c>
      <c r="AF14">
        <f ca="1">VLOOKUP(AD14,_15a,3,FALSE)</f>
        <v>5</v>
      </c>
      <c r="AH14">
        <v>0</v>
      </c>
      <c r="AI14">
        <f t="shared" ca="1" si="33"/>
        <v>9</v>
      </c>
      <c r="AJ14">
        <f t="shared" ca="1" si="46"/>
        <v>2</v>
      </c>
      <c r="AK14">
        <f ca="1">VLOOKUP(AJ14,_15a,2,FALSE)</f>
        <v>2</v>
      </c>
      <c r="AL14">
        <f ca="1">VLOOKUP(AJ14,_15a,3,FALSE)</f>
        <v>10</v>
      </c>
      <c r="AN14">
        <f t="shared" ca="1" si="34"/>
        <v>0.77882465642014465</v>
      </c>
      <c r="AO14">
        <f t="shared" ca="1" si="35"/>
        <v>1</v>
      </c>
      <c r="AP14">
        <f t="shared" ca="1" si="47"/>
        <v>3</v>
      </c>
      <c r="AQ14">
        <f ca="1">VLOOKUP(AP14,_15a,2,FALSE)</f>
        <v>3</v>
      </c>
      <c r="AR14">
        <f ca="1">VLOOKUP(AP14,_15a,3,FALSE)</f>
        <v>15</v>
      </c>
      <c r="AT14">
        <f t="shared" ca="1" si="36"/>
        <v>0.28626576964210593</v>
      </c>
      <c r="AU14">
        <f t="shared" ca="1" si="37"/>
        <v>3</v>
      </c>
      <c r="AV14">
        <f t="shared" ca="1" si="48"/>
        <v>3</v>
      </c>
      <c r="AW14">
        <f ca="1">VLOOKUP(AV14,_15a,2,FALSE)</f>
        <v>3</v>
      </c>
      <c r="AX14">
        <f ca="1">VLOOKUP(AV14,_15a,3,FALSE)</f>
        <v>15</v>
      </c>
      <c r="AZ14">
        <f t="shared" ca="1" si="38"/>
        <v>0.89129313408487854</v>
      </c>
      <c r="BA14">
        <f t="shared" ca="1" si="39"/>
        <v>2</v>
      </c>
      <c r="BB14">
        <f t="shared" ca="1" si="49"/>
        <v>3</v>
      </c>
      <c r="BC14">
        <f ca="1">VLOOKUP(BB14,_15a,2,FALSE)</f>
        <v>3</v>
      </c>
      <c r="BD14">
        <f ca="1">VLOOKUP(BB14,_15a,3,FALSE)</f>
        <v>15</v>
      </c>
    </row>
    <row r="15" spans="1:60" x14ac:dyDescent="0.4">
      <c r="B15">
        <f t="shared" ca="1" si="23"/>
        <v>0.90660683564879796</v>
      </c>
      <c r="C15">
        <f t="shared" ca="1" si="24"/>
        <v>2</v>
      </c>
      <c r="D15">
        <f t="shared" ca="1" si="41"/>
        <v>2</v>
      </c>
      <c r="E15">
        <f ca="1">VLOOKUP(D15,_25a,2,FALSE)</f>
        <v>2</v>
      </c>
      <c r="F15">
        <f ca="1">VLOOKUP(D15,_25a,3,FALSE)</f>
        <v>5</v>
      </c>
      <c r="I15">
        <f t="shared" ca="1" si="40"/>
        <v>0.7551143007133525</v>
      </c>
      <c r="J15">
        <f t="shared" ca="1" si="25"/>
        <v>2</v>
      </c>
      <c r="K15">
        <f t="shared" ca="1" si="42"/>
        <v>1</v>
      </c>
      <c r="L15">
        <f ca="1">VLOOKUP(K15,_25a,2,FALSE)</f>
        <v>6</v>
      </c>
      <c r="M15">
        <f ca="1">VLOOKUP(K15,_25a,3,FALSE)</f>
        <v>15</v>
      </c>
      <c r="P15">
        <f t="shared" ca="1" si="26"/>
        <v>0.50676778807954215</v>
      </c>
      <c r="Q15">
        <f t="shared" ca="1" si="27"/>
        <v>5</v>
      </c>
      <c r="R15">
        <f t="shared" ca="1" si="43"/>
        <v>1</v>
      </c>
      <c r="S15">
        <f ca="1">VLOOKUP(R15,_25a,2,FALSE)</f>
        <v>6</v>
      </c>
      <c r="T15">
        <f ca="1">VLOOKUP(R15,_25a,3,FALSE)</f>
        <v>15</v>
      </c>
      <c r="V15">
        <f t="shared" ca="1" si="28"/>
        <v>0.67603978525652997</v>
      </c>
      <c r="W15">
        <f t="shared" ca="1" si="29"/>
        <v>3</v>
      </c>
      <c r="X15">
        <f t="shared" ca="1" si="44"/>
        <v>3</v>
      </c>
      <c r="Y15">
        <f ca="1">VLOOKUP(X15,_25a,2,FALSE)</f>
        <v>4</v>
      </c>
      <c r="Z15">
        <f ca="1">VLOOKUP(X15,_25a,3,FALSE)</f>
        <v>10</v>
      </c>
      <c r="AB15">
        <f t="shared" ca="1" si="30"/>
        <v>0.33217598902281853</v>
      </c>
      <c r="AC15">
        <f t="shared" ca="1" si="31"/>
        <v>5</v>
      </c>
      <c r="AD15">
        <f t="shared" ca="1" si="45"/>
        <v>1</v>
      </c>
      <c r="AE15">
        <f ca="1">VLOOKUP(AD15,_25a,2,FALSE)</f>
        <v>6</v>
      </c>
      <c r="AF15">
        <f ca="1">VLOOKUP(AD15,_25a,3,FALSE)</f>
        <v>15</v>
      </c>
      <c r="AH15">
        <f t="shared" ca="1" si="32"/>
        <v>0.19629925161403461</v>
      </c>
      <c r="AI15">
        <f t="shared" ca="1" si="33"/>
        <v>4</v>
      </c>
      <c r="AJ15">
        <f t="shared" ca="1" si="46"/>
        <v>3</v>
      </c>
      <c r="AK15">
        <f ca="1">VLOOKUP(AJ15,_25a,2,FALSE)</f>
        <v>4</v>
      </c>
      <c r="AL15">
        <f ca="1">VLOOKUP(AJ15,_25a,3,FALSE)</f>
        <v>10</v>
      </c>
      <c r="AN15">
        <v>0</v>
      </c>
      <c r="AO15">
        <f t="shared" ca="1" si="35"/>
        <v>9</v>
      </c>
      <c r="AP15">
        <f t="shared" ca="1" si="47"/>
        <v>1</v>
      </c>
      <c r="AQ15">
        <f ca="1">VLOOKUP(AP15,_25a,2,FALSE)</f>
        <v>6</v>
      </c>
      <c r="AR15">
        <f ca="1">VLOOKUP(AP15,_25a,3,FALSE)</f>
        <v>15</v>
      </c>
      <c r="AT15">
        <f t="shared" ca="1" si="36"/>
        <v>4.6780209458199495E-2</v>
      </c>
      <c r="AU15">
        <f t="shared" ca="1" si="37"/>
        <v>7</v>
      </c>
      <c r="AV15">
        <f t="shared" ca="1" si="48"/>
        <v>1</v>
      </c>
      <c r="AW15">
        <f ca="1">VLOOKUP(AV15,_25a,2,FALSE)</f>
        <v>6</v>
      </c>
      <c r="AX15">
        <f ca="1">VLOOKUP(AV15,_25a,3,FALSE)</f>
        <v>15</v>
      </c>
      <c r="AZ15">
        <f t="shared" ca="1" si="38"/>
        <v>0.39993414358597534</v>
      </c>
      <c r="BA15">
        <f t="shared" ca="1" si="39"/>
        <v>4</v>
      </c>
      <c r="BB15">
        <f t="shared" ca="1" si="49"/>
        <v>2</v>
      </c>
      <c r="BC15">
        <f ca="1">VLOOKUP(BB15,_25a,2,FALSE)</f>
        <v>2</v>
      </c>
      <c r="BD15">
        <f ca="1">VLOOKUP(BB15,_25a,3,FALSE)</f>
        <v>5</v>
      </c>
    </row>
    <row r="16" spans="1:60" x14ac:dyDescent="0.4">
      <c r="B16">
        <f t="shared" ca="1" si="23"/>
        <v>0.4527768210566876</v>
      </c>
      <c r="C16">
        <f t="shared" ca="1" si="24"/>
        <v>8</v>
      </c>
      <c r="D16">
        <f t="shared" ca="1" si="41"/>
        <v>3</v>
      </c>
      <c r="E16">
        <f ca="1">VLOOKUP(D16,_35a,2,FALSE)</f>
        <v>3</v>
      </c>
      <c r="F16">
        <f ca="1">VLOOKUP(D16,_35a,3,FALSE)</f>
        <v>5</v>
      </c>
      <c r="I16">
        <f t="shared" ca="1" si="40"/>
        <v>0.23819117036519155</v>
      </c>
      <c r="J16">
        <f t="shared" ca="1" si="25"/>
        <v>6</v>
      </c>
      <c r="K16">
        <f t="shared" ca="1" si="42"/>
        <v>2</v>
      </c>
      <c r="L16">
        <f ca="1">VLOOKUP(K16,_35a,2,FALSE)</f>
        <v>6</v>
      </c>
      <c r="M16">
        <f ca="1">VLOOKUP(K16,_35a,3,FALSE)</f>
        <v>10</v>
      </c>
      <c r="P16">
        <f t="shared" ca="1" si="26"/>
        <v>0.56299422455289516</v>
      </c>
      <c r="Q16">
        <f t="shared" ca="1" si="27"/>
        <v>4</v>
      </c>
      <c r="R16">
        <f t="shared" ca="1" si="43"/>
        <v>1</v>
      </c>
      <c r="S16">
        <f ca="1">VLOOKUP(R16,_35a,2,FALSE)</f>
        <v>9</v>
      </c>
      <c r="T16">
        <f ca="1">VLOOKUP(R16,_35a,3,FALSE)</f>
        <v>15</v>
      </c>
      <c r="V16">
        <f t="shared" ca="1" si="28"/>
        <v>7.3036685136439683E-2</v>
      </c>
      <c r="W16">
        <f t="shared" ca="1" si="29"/>
        <v>8</v>
      </c>
      <c r="X16">
        <f t="shared" ca="1" si="44"/>
        <v>2</v>
      </c>
      <c r="Y16">
        <f ca="1">VLOOKUP(X16,_35a,2,FALSE)</f>
        <v>6</v>
      </c>
      <c r="Z16">
        <f ca="1">VLOOKUP(X16,_35a,3,FALSE)</f>
        <v>10</v>
      </c>
      <c r="AB16">
        <f t="shared" ca="1" si="30"/>
        <v>0.13518344095977919</v>
      </c>
      <c r="AC16">
        <f t="shared" ca="1" si="31"/>
        <v>7</v>
      </c>
      <c r="AD16">
        <f t="shared" ca="1" si="45"/>
        <v>2</v>
      </c>
      <c r="AE16">
        <f ca="1">VLOOKUP(AD16,_35a,2,FALSE)</f>
        <v>6</v>
      </c>
      <c r="AF16">
        <f ca="1">VLOOKUP(AD16,_35a,3,FALSE)</f>
        <v>10</v>
      </c>
      <c r="AH16">
        <f t="shared" ca="1" si="32"/>
        <v>0.79468902746309311</v>
      </c>
      <c r="AI16">
        <f t="shared" ca="1" si="33"/>
        <v>1</v>
      </c>
      <c r="AJ16">
        <f t="shared" ca="1" si="46"/>
        <v>1</v>
      </c>
      <c r="AK16">
        <f ca="1">VLOOKUP(AJ16,_35a,2,FALSE)</f>
        <v>9</v>
      </c>
      <c r="AL16">
        <f ca="1">VLOOKUP(AJ16,_35a,3,FALSE)</f>
        <v>15</v>
      </c>
      <c r="AN16">
        <f t="shared" ca="1" si="34"/>
        <v>0.76108754808472034</v>
      </c>
      <c r="AO16">
        <f t="shared" ca="1" si="35"/>
        <v>2</v>
      </c>
      <c r="AP16">
        <f t="shared" ca="1" si="47"/>
        <v>3</v>
      </c>
      <c r="AQ16">
        <f ca="1">VLOOKUP(AP16,_35a,2,FALSE)</f>
        <v>3</v>
      </c>
      <c r="AR16">
        <f ca="1">VLOOKUP(AP16,_35a,3,FALSE)</f>
        <v>5</v>
      </c>
      <c r="AT16">
        <v>0</v>
      </c>
      <c r="AU16">
        <f t="shared" ca="1" si="37"/>
        <v>9</v>
      </c>
      <c r="AV16">
        <f t="shared" ca="1" si="48"/>
        <v>3</v>
      </c>
      <c r="AW16">
        <f ca="1">VLOOKUP(AV16,_35a,2,FALSE)</f>
        <v>3</v>
      </c>
      <c r="AX16">
        <f ca="1">VLOOKUP(AV16,_35a,3,FALSE)</f>
        <v>5</v>
      </c>
      <c r="AZ16">
        <f t="shared" ca="1" si="38"/>
        <v>0.19807049241781316</v>
      </c>
      <c r="BA16">
        <f t="shared" ca="1" si="39"/>
        <v>7</v>
      </c>
      <c r="BB16">
        <f t="shared" ca="1" si="49"/>
        <v>1</v>
      </c>
      <c r="BC16">
        <f ca="1">VLOOKUP(BB16,_35a,2,FALSE)</f>
        <v>9</v>
      </c>
      <c r="BD16">
        <f ca="1">VLOOKUP(BB16,_35a,3,FALSE)</f>
        <v>15</v>
      </c>
    </row>
    <row r="17" spans="2:56" x14ac:dyDescent="0.4">
      <c r="B17">
        <f t="shared" ca="1" si="23"/>
        <v>0.59303640377858202</v>
      </c>
      <c r="C17">
        <f t="shared" ca="1" si="24"/>
        <v>6</v>
      </c>
      <c r="D17">
        <f t="shared" ca="1" si="41"/>
        <v>3</v>
      </c>
      <c r="E17">
        <f ca="1">VLOOKUP(D17,_45a,2,FALSE)</f>
        <v>4</v>
      </c>
      <c r="F17">
        <f ca="1">VLOOKUP(D17,_45a,3,FALSE)</f>
        <v>5</v>
      </c>
      <c r="I17">
        <f t="shared" ca="1" si="40"/>
        <v>0.24691051783201023</v>
      </c>
      <c r="J17">
        <f t="shared" ca="1" si="25"/>
        <v>5</v>
      </c>
      <c r="K17">
        <f t="shared" ca="1" si="42"/>
        <v>2</v>
      </c>
      <c r="L17">
        <f ca="1">VLOOKUP(K17,_45a,2,FALSE)</f>
        <v>12</v>
      </c>
      <c r="M17">
        <f ca="1">VLOOKUP(K17,_45a,3,FALSE)</f>
        <v>15</v>
      </c>
      <c r="P17">
        <f t="shared" ca="1" si="26"/>
        <v>0.12854886083710326</v>
      </c>
      <c r="Q17">
        <f t="shared" ca="1" si="27"/>
        <v>6</v>
      </c>
      <c r="R17">
        <f t="shared" ca="1" si="43"/>
        <v>1</v>
      </c>
      <c r="S17">
        <f ca="1">VLOOKUP(R17,_45a,2,FALSE)</f>
        <v>8</v>
      </c>
      <c r="T17">
        <f ca="1">VLOOKUP(R17,_45a,3,FALSE)</f>
        <v>10</v>
      </c>
      <c r="V17">
        <f t="shared" ca="1" si="28"/>
        <v>0.98095393541547093</v>
      </c>
      <c r="W17">
        <f t="shared" ca="1" si="29"/>
        <v>2</v>
      </c>
      <c r="X17">
        <f t="shared" ca="1" si="44"/>
        <v>2</v>
      </c>
      <c r="Y17">
        <f ca="1">VLOOKUP(X17,_45a,2,FALSE)</f>
        <v>12</v>
      </c>
      <c r="Z17">
        <f ca="1">VLOOKUP(X17,_45a,3,FALSE)</f>
        <v>15</v>
      </c>
      <c r="AB17">
        <f t="shared" ca="1" si="30"/>
        <v>0.69107827363710028</v>
      </c>
      <c r="AC17">
        <f t="shared" ca="1" si="31"/>
        <v>1</v>
      </c>
      <c r="AD17">
        <f t="shared" ca="1" si="45"/>
        <v>1</v>
      </c>
      <c r="AE17">
        <f ca="1">VLOOKUP(AD17,_45a,2,FALSE)</f>
        <v>8</v>
      </c>
      <c r="AF17">
        <f ca="1">VLOOKUP(AD17,_45a,3,FALSE)</f>
        <v>10</v>
      </c>
      <c r="AH17">
        <f t="shared" ca="1" si="32"/>
        <v>8.9861725977277596E-2</v>
      </c>
      <c r="AI17">
        <f t="shared" ca="1" si="33"/>
        <v>7</v>
      </c>
      <c r="AJ17">
        <f t="shared" ca="1" si="46"/>
        <v>3</v>
      </c>
      <c r="AK17">
        <f ca="1">VLOOKUP(AJ17,_45a,2,FALSE)</f>
        <v>4</v>
      </c>
      <c r="AL17">
        <f ca="1">VLOOKUP(AJ17,_45a,3,FALSE)</f>
        <v>5</v>
      </c>
      <c r="AN17">
        <f t="shared" ca="1" si="34"/>
        <v>0.29578017525337374</v>
      </c>
      <c r="AO17">
        <f t="shared" ca="1" si="35"/>
        <v>5</v>
      </c>
      <c r="AP17">
        <f t="shared" ca="1" si="47"/>
        <v>3</v>
      </c>
      <c r="AQ17">
        <f ca="1">VLOOKUP(AP17,_45a,2,FALSE)</f>
        <v>4</v>
      </c>
      <c r="AR17">
        <f ca="1">VLOOKUP(AP17,_45a,3,FALSE)</f>
        <v>5</v>
      </c>
      <c r="AT17">
        <f t="shared" ca="1" si="36"/>
        <v>0.2401569494738458</v>
      </c>
      <c r="AU17">
        <f t="shared" ca="1" si="37"/>
        <v>4</v>
      </c>
      <c r="AV17">
        <f t="shared" ca="1" si="48"/>
        <v>1</v>
      </c>
      <c r="AW17">
        <f ca="1">VLOOKUP(AV17,_45a,2,FALSE)</f>
        <v>8</v>
      </c>
      <c r="AX17">
        <f ca="1">VLOOKUP(AV17,_45a,3,FALSE)</f>
        <v>10</v>
      </c>
      <c r="AZ17">
        <v>0</v>
      </c>
      <c r="BA17">
        <f t="shared" ca="1" si="39"/>
        <v>9</v>
      </c>
      <c r="BB17">
        <f t="shared" ca="1" si="49"/>
        <v>2</v>
      </c>
      <c r="BC17">
        <f ca="1">VLOOKUP(BB17,_45a,2,FALSE)</f>
        <v>12</v>
      </c>
      <c r="BD17">
        <f ca="1">VLOOKUP(BB17,_45a,3,FALSE)</f>
        <v>15</v>
      </c>
    </row>
    <row r="19" spans="2:56" x14ac:dyDescent="0.4">
      <c r="C19">
        <f t="shared" ref="C19:C22" ca="1" si="50">RAND()</f>
        <v>0.15461199853785068</v>
      </c>
      <c r="D19">
        <f ca="1">RANK(C19,$C$19:$C$22,0)</f>
        <v>4</v>
      </c>
      <c r="E19">
        <f ca="1">VLOOKUP(1,_12b,4,FALSE)</f>
        <v>1</v>
      </c>
      <c r="F19">
        <f ca="1">VLOOKUP(1,_12b,5,FALSE)</f>
        <v>2</v>
      </c>
      <c r="J19">
        <f t="shared" ref="J19" ca="1" si="51">RAND()</f>
        <v>0.44223776620678867</v>
      </c>
      <c r="K19">
        <f ca="1">RANK(J19,$J$19:$J$22,0)</f>
        <v>4</v>
      </c>
      <c r="L19">
        <f ca="1">VLOOKUP(1,_13b,4,FALSE)</f>
        <v>1</v>
      </c>
      <c r="M19">
        <f ca="1">VLOOKUP(1,_13b,5,FALSE)</f>
        <v>3</v>
      </c>
      <c r="Q19">
        <f t="shared" ref="Q19" ca="1" si="52">RAND()</f>
        <v>0.80915275918414964</v>
      </c>
      <c r="R19">
        <f ca="1">RANK(Q19,$Q$19:$Q$22,0)</f>
        <v>3</v>
      </c>
      <c r="S19">
        <f ca="1">VLOOKUP(1,_23b,4,FALSE)</f>
        <v>2</v>
      </c>
      <c r="T19">
        <f ca="1">VLOOKUP(1,_23b,5,FALSE)</f>
        <v>3</v>
      </c>
      <c r="W19">
        <f t="shared" ref="W19" ca="1" si="53">RAND()</f>
        <v>0.28164712168781791</v>
      </c>
      <c r="X19">
        <f ca="1">RANK(W19,$W$19:$W$22,0)</f>
        <v>4</v>
      </c>
      <c r="Y19">
        <v>1</v>
      </c>
      <c r="Z19">
        <v>4</v>
      </c>
      <c r="AC19">
        <f t="shared" ref="AC19" ca="1" si="54">RAND()</f>
        <v>0.14494041573541117</v>
      </c>
      <c r="AD19">
        <f ca="1">RANK(AC19,$AC$19:$AC$22,0)</f>
        <v>4</v>
      </c>
      <c r="AE19">
        <v>3</v>
      </c>
      <c r="AF19">
        <v>4</v>
      </c>
      <c r="AI19">
        <f t="shared" ref="AI19" ca="1" si="55">RAND()</f>
        <v>0.70778842277659659</v>
      </c>
      <c r="AJ19">
        <f ca="1">RANK(AI19,$AI$19:$AI$22,0)</f>
        <v>2</v>
      </c>
      <c r="AK19">
        <v>1</v>
      </c>
      <c r="AL19">
        <v>5</v>
      </c>
      <c r="AO19">
        <f t="shared" ref="AO19" ca="1" si="56">RAND()</f>
        <v>0.91776538824549647</v>
      </c>
      <c r="AP19">
        <f ca="1">RANK(AO19,$AO$19:$AO$22,0)</f>
        <v>2</v>
      </c>
      <c r="AQ19">
        <v>2</v>
      </c>
      <c r="AR19">
        <v>5</v>
      </c>
      <c r="AU19">
        <f t="shared" ref="AU19" ca="1" si="57">RAND()</f>
        <v>0.52063501636218223</v>
      </c>
      <c r="AV19">
        <f ca="1">RANK(AU19,$AU$19:$AU$22,0)</f>
        <v>3</v>
      </c>
      <c r="AW19">
        <v>3</v>
      </c>
      <c r="AX19">
        <v>5</v>
      </c>
      <c r="BA19">
        <f t="shared" ref="BA19" ca="1" si="58">RAND()</f>
        <v>0.5570288466443728</v>
      </c>
      <c r="BB19">
        <f ca="1">RANK(BA19,$BA$19:$BA$22,0)</f>
        <v>1</v>
      </c>
      <c r="BC19">
        <v>4</v>
      </c>
      <c r="BD19">
        <v>5</v>
      </c>
    </row>
    <row r="20" spans="2:56" x14ac:dyDescent="0.4">
      <c r="C20">
        <f t="shared" ca="1" si="50"/>
        <v>0.76199121172860063</v>
      </c>
      <c r="D20">
        <f ca="1">RANK(C20,$C$19:$C$22,0)</f>
        <v>1</v>
      </c>
      <c r="E20">
        <f ca="1">VLOOKUP(2,_12b,4,FALSE)</f>
        <v>7</v>
      </c>
      <c r="F20">
        <f ca="1">VLOOKUP(2,_12b,5,FALSE)</f>
        <v>14</v>
      </c>
      <c r="J20">
        <f t="shared" ref="J20:J22" ca="1" si="59">RAND()</f>
        <v>0.59933032621102789</v>
      </c>
      <c r="K20">
        <f ca="1">RANK(J20,$J$19:$J$22,0)</f>
        <v>3</v>
      </c>
      <c r="L20">
        <f ca="1">VLOOKUP(2,_13b,4,FALSE)</f>
        <v>4</v>
      </c>
      <c r="M20">
        <f ca="1">VLOOKUP(2,_13b,5,FALSE)</f>
        <v>12</v>
      </c>
      <c r="Q20">
        <f t="shared" ref="Q20:Q22" ca="1" si="60">RAND()</f>
        <v>0.9542315170402873</v>
      </c>
      <c r="R20">
        <f ca="1">RANK(Q20,$Q$19:$Q$22,0)</f>
        <v>1</v>
      </c>
      <c r="S20">
        <f ca="1">VLOOKUP(2,_23b,4,FALSE)</f>
        <v>4</v>
      </c>
      <c r="T20">
        <f ca="1">VLOOKUP(2,_23b,5,FALSE)</f>
        <v>6</v>
      </c>
      <c r="W20">
        <f t="shared" ref="W20:W22" ca="1" si="61">RAND()</f>
        <v>0.8010342118956677</v>
      </c>
      <c r="X20">
        <f ca="1">RANK(W20,$W$19:$W$22,0)</f>
        <v>1</v>
      </c>
      <c r="Y20">
        <v>2</v>
      </c>
      <c r="Z20">
        <v>8</v>
      </c>
      <c r="AC20">
        <f t="shared" ref="AC20:AC22" ca="1" si="62">RAND()</f>
        <v>0.92535679337844468</v>
      </c>
      <c r="AD20">
        <f ca="1">RANK(AC20,$AC$19:$AC$22,0)</f>
        <v>1</v>
      </c>
      <c r="AE20">
        <v>6</v>
      </c>
      <c r="AF20">
        <v>8</v>
      </c>
      <c r="AI20">
        <f t="shared" ref="AI20:AI22" ca="1" si="63">RAND()</f>
        <v>0.38574490333664424</v>
      </c>
      <c r="AJ20">
        <f ca="1">RANK(AI20,$AI$19:$AI$22,0)</f>
        <v>3</v>
      </c>
      <c r="AK20">
        <v>2</v>
      </c>
      <c r="AL20">
        <v>10</v>
      </c>
      <c r="AO20">
        <f t="shared" ref="AO20:AO22" ca="1" si="64">RAND()</f>
        <v>0.95091511983493981</v>
      </c>
      <c r="AP20">
        <f ca="1">RANK(AO20,$AO$19:$AO$22,0)</f>
        <v>1</v>
      </c>
      <c r="AQ20">
        <v>4</v>
      </c>
      <c r="AR20">
        <v>10</v>
      </c>
      <c r="AU20">
        <f t="shared" ref="AU20:AU22" ca="1" si="65">RAND()</f>
        <v>0.3369448118325632</v>
      </c>
      <c r="AV20">
        <f ca="1">RANK(AU20,$AU$19:$AU$22,0)</f>
        <v>4</v>
      </c>
      <c r="AW20">
        <v>6</v>
      </c>
      <c r="AX20">
        <v>10</v>
      </c>
      <c r="BA20">
        <f t="shared" ref="BA20:BA22" ca="1" si="66">RAND()</f>
        <v>0.19100499132762461</v>
      </c>
      <c r="BB20">
        <f ca="1">RANK(BA20,$BA$19:$BA$22,0)</f>
        <v>4</v>
      </c>
      <c r="BC20">
        <v>8</v>
      </c>
      <c r="BD20">
        <v>10</v>
      </c>
    </row>
    <row r="21" spans="2:56" x14ac:dyDescent="0.4">
      <c r="C21">
        <f t="shared" ca="1" si="50"/>
        <v>0.43782329467839087</v>
      </c>
      <c r="D21">
        <f ca="1">RANK(C21,$C$19:$C$22,0)</f>
        <v>3</v>
      </c>
      <c r="E21">
        <f ca="1">VLOOKUP(3,_12b,4,FALSE)</f>
        <v>5</v>
      </c>
      <c r="F21">
        <f ca="1">VLOOKUP(3,_12b,5,FALSE)</f>
        <v>10</v>
      </c>
      <c r="J21">
        <f t="shared" ca="1" si="59"/>
        <v>0.89339314421497573</v>
      </c>
      <c r="K21">
        <f ca="1">RANK(J21,$J$19:$J$22,0)</f>
        <v>1</v>
      </c>
      <c r="L21">
        <f ca="1">VLOOKUP(3,_13b,4,FALSE)</f>
        <v>2</v>
      </c>
      <c r="M21">
        <f ca="1">VLOOKUP(3,_13b,5,FALSE)</f>
        <v>6</v>
      </c>
      <c r="Q21">
        <f t="shared" ca="1" si="60"/>
        <v>0.84541250843360194</v>
      </c>
      <c r="R21">
        <f ca="1">RANK(Q21,$Q$19:$Q$22,0)</f>
        <v>2</v>
      </c>
      <c r="S21">
        <f ca="1">VLOOKUP(3,_23b,4,FALSE)</f>
        <v>8</v>
      </c>
      <c r="T21">
        <f ca="1">VLOOKUP(3,_23b,5,FALSE)</f>
        <v>12</v>
      </c>
      <c r="W21">
        <f t="shared" ca="1" si="61"/>
        <v>0.30943210505239682</v>
      </c>
      <c r="X21">
        <f ca="1">RANK(W21,$W$19:$W$22,0)</f>
        <v>3</v>
      </c>
      <c r="Y21">
        <v>3</v>
      </c>
      <c r="Z21">
        <v>12</v>
      </c>
      <c r="AC21">
        <f t="shared" ca="1" si="62"/>
        <v>0.70775048677947039</v>
      </c>
      <c r="AD21">
        <f ca="1">RANK(AC21,$AC$19:$AC$22,0)</f>
        <v>2</v>
      </c>
      <c r="AE21">
        <v>9</v>
      </c>
      <c r="AF21">
        <v>12</v>
      </c>
      <c r="AI21">
        <f t="shared" ca="1" si="63"/>
        <v>0.33940411199933906</v>
      </c>
      <c r="AJ21">
        <f ca="1">RANK(AI21,$AI$19:$AI$22,0)</f>
        <v>4</v>
      </c>
      <c r="AK21">
        <v>3</v>
      </c>
      <c r="AL21">
        <v>15</v>
      </c>
      <c r="AO21">
        <f t="shared" ca="1" si="64"/>
        <v>0.77960482999210567</v>
      </c>
      <c r="AP21">
        <f ca="1">RANK(AO21,$AO$19:$AO$22,0)</f>
        <v>3</v>
      </c>
      <c r="AQ21">
        <v>6</v>
      </c>
      <c r="AR21">
        <v>15</v>
      </c>
      <c r="AU21">
        <f t="shared" ca="1" si="65"/>
        <v>0.76442301942380042</v>
      </c>
      <c r="AV21">
        <f ca="1">RANK(AU21,$AU$19:$AU$22,0)</f>
        <v>1</v>
      </c>
      <c r="AW21">
        <v>9</v>
      </c>
      <c r="AX21">
        <v>15</v>
      </c>
      <c r="BA21">
        <f t="shared" ca="1" si="66"/>
        <v>0.19202328463863239</v>
      </c>
      <c r="BB21">
        <f ca="1">RANK(BA21,$BA$19:$BA$22,0)</f>
        <v>3</v>
      </c>
      <c r="BC21">
        <v>12</v>
      </c>
      <c r="BD21">
        <v>15</v>
      </c>
    </row>
    <row r="22" spans="2:56" x14ac:dyDescent="0.4">
      <c r="C22">
        <f t="shared" ca="1" si="50"/>
        <v>0.45542106916642178</v>
      </c>
      <c r="D22">
        <f ca="1">RANK(C22,$C$19:$C$22,0)</f>
        <v>2</v>
      </c>
      <c r="E22">
        <f ca="1">VLOOKUP(1,_12c,3,FALSE)</f>
        <v>10</v>
      </c>
      <c r="F22">
        <f ca="1">VLOOKUP(1,_12c,4,FALSE)</f>
        <v>15</v>
      </c>
      <c r="J22">
        <f t="shared" ca="1" si="59"/>
        <v>0.80203104562907923</v>
      </c>
      <c r="K22">
        <f ca="1">RANK(J22,$J$19:$J$22,0)</f>
        <v>2</v>
      </c>
      <c r="L22">
        <f ca="1">VLOOKUP(1,_13c,3,FALSE)</f>
        <v>6</v>
      </c>
      <c r="M22">
        <f ca="1">VLOOKUP(1,_13c,4,FALSE)</f>
        <v>9</v>
      </c>
      <c r="Q22">
        <f t="shared" ca="1" si="60"/>
        <v>0.26356611851772371</v>
      </c>
      <c r="R22">
        <f ca="1">RANK(Q22,$Q$19:$Q$22,0)</f>
        <v>4</v>
      </c>
      <c r="S22">
        <f ca="1">VLOOKUP(1,_23c,3,FALSE)</f>
        <v>3</v>
      </c>
      <c r="T22">
        <f ca="1">VLOOKUP(1,_23c,4,FALSE)</f>
        <v>4</v>
      </c>
      <c r="W22">
        <f t="shared" ca="1" si="61"/>
        <v>0.57184714450148399</v>
      </c>
      <c r="X22">
        <f ca="1">RANK(W22,$W$19:$W$22,0)</f>
        <v>2</v>
      </c>
      <c r="Y22">
        <f ca="1">VLOOKUP(1,_14c,3,FALSE)</f>
        <v>3</v>
      </c>
      <c r="Z22">
        <f ca="1">VLOOKUP(1,_14c,4,FALSE)</f>
        <v>15</v>
      </c>
      <c r="AC22">
        <f t="shared" ca="1" si="62"/>
        <v>0.19706388350739179</v>
      </c>
      <c r="AD22">
        <f ca="1">RANK(AC22,$AC$19:$AC$22,0)</f>
        <v>3</v>
      </c>
      <c r="AE22">
        <f ca="1">VLOOKUP(1,_34c,3,FALSE)</f>
        <v>8</v>
      </c>
      <c r="AF22">
        <f ca="1">VLOOKUP(1,_34c,4,FALSE)</f>
        <v>10</v>
      </c>
      <c r="AI22">
        <f t="shared" ca="1" si="63"/>
        <v>0.76512529241808602</v>
      </c>
      <c r="AJ22">
        <f ca="1">RANK(AI22,$AI$19:$AI$22,0)</f>
        <v>1</v>
      </c>
      <c r="AK22">
        <f ca="1">VLOOKUP(1,_15c,3,FALSE)</f>
        <v>9</v>
      </c>
      <c r="AL22">
        <f ca="1">VLOOKUP(1,_15c,4,FALSE)</f>
        <v>15</v>
      </c>
      <c r="AO22">
        <f t="shared" ca="1" si="64"/>
        <v>0.27700831838386475</v>
      </c>
      <c r="AP22">
        <f ca="1">RANK(AO22,$AO$19:$AO$22,0)</f>
        <v>4</v>
      </c>
      <c r="AQ22">
        <f ca="1">VLOOKUP(1,_25c,3,FALSE)</f>
        <v>3</v>
      </c>
      <c r="AR22">
        <f ca="1">VLOOKUP(1,_25c,4,FALSE)</f>
        <v>15</v>
      </c>
      <c r="AU22">
        <f t="shared" ca="1" si="65"/>
        <v>0.68762671939581022</v>
      </c>
      <c r="AV22">
        <f ca="1">RANK(AU22,$AU$19:$AU$22,0)</f>
        <v>2</v>
      </c>
      <c r="AW22">
        <f ca="1">VLOOKUP(1,_35c,3,FALSE)</f>
        <v>4</v>
      </c>
      <c r="AX22">
        <f ca="1">VLOOKUP(1,_35c,4,FALSE)</f>
        <v>6</v>
      </c>
      <c r="BA22">
        <f t="shared" ca="1" si="66"/>
        <v>0.51225825097455191</v>
      </c>
      <c r="BB22">
        <f ca="1">RANK(BA22,$BA$19:$BA$22,0)</f>
        <v>2</v>
      </c>
      <c r="BC22">
        <f ca="1">VLOOKUP(1,_45c,3,FALSE)</f>
        <v>6</v>
      </c>
      <c r="BD22">
        <f ca="1">VLOOKUP(1,_45c,4,FALSE)</f>
        <v>8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98DA6-9E7B-411B-BE58-0A71AC3C09C0}">
  <dimension ref="A1:R28"/>
  <sheetViews>
    <sheetView workbookViewId="0">
      <selection activeCell="T1" sqref="T1:X1048576"/>
    </sheetView>
  </sheetViews>
  <sheetFormatPr defaultRowHeight="18.75" x14ac:dyDescent="0.4"/>
  <cols>
    <col min="1" max="1" width="4" style="1" customWidth="1"/>
    <col min="2" max="2" width="3.5" style="1" bestFit="1" customWidth="1"/>
    <col min="3" max="11" width="2.5" style="1" bestFit="1" customWidth="1"/>
    <col min="12" max="14" width="3.5" style="1" bestFit="1" customWidth="1"/>
    <col min="15" max="17" width="3.5" style="1" customWidth="1"/>
    <col min="18" max="18" width="9" style="1"/>
  </cols>
  <sheetData>
    <row r="1" spans="1:17" x14ac:dyDescent="0.4"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</row>
    <row r="2" spans="1:17" x14ac:dyDescent="0.4">
      <c r="A2" s="1">
        <f ca="1">VLOOKUP(1,INDIRECT(VLOOKUP(1,mondai,2,FALSE)),2,FALSE)</f>
        <v>4</v>
      </c>
      <c r="B2" s="1">
        <f ca="1">VLOOKUP(1,INDIRECT(VLOOKUP(1,mondai,2,FALSE)),3,FALSE)</f>
        <v>6</v>
      </c>
      <c r="C2" s="1">
        <f t="shared" ref="C2:Q5" ca="1" si="0">IF(C$1&lt;=$B2,1,0)</f>
        <v>1</v>
      </c>
      <c r="D2" s="1">
        <f t="shared" ca="1" si="0"/>
        <v>1</v>
      </c>
      <c r="E2" s="1">
        <f t="shared" ca="1" si="0"/>
        <v>1</v>
      </c>
      <c r="F2" s="1">
        <f t="shared" ca="1" si="0"/>
        <v>1</v>
      </c>
      <c r="G2" s="1">
        <f t="shared" ca="1" si="0"/>
        <v>1</v>
      </c>
      <c r="H2" s="1">
        <f t="shared" ca="1" si="0"/>
        <v>1</v>
      </c>
      <c r="I2" s="1">
        <f t="shared" ca="1" si="0"/>
        <v>0</v>
      </c>
      <c r="J2" s="1">
        <f t="shared" ca="1" si="0"/>
        <v>0</v>
      </c>
      <c r="K2" s="1">
        <f t="shared" ca="1" si="0"/>
        <v>0</v>
      </c>
      <c r="L2" s="1">
        <f t="shared" ca="1" si="0"/>
        <v>0</v>
      </c>
      <c r="M2" s="1">
        <f t="shared" ca="1" si="0"/>
        <v>0</v>
      </c>
      <c r="N2" s="1">
        <f t="shared" ca="1" si="0"/>
        <v>0</v>
      </c>
      <c r="O2" s="1">
        <f t="shared" ca="1" si="0"/>
        <v>0</v>
      </c>
      <c r="P2" s="1">
        <f t="shared" ca="1" si="0"/>
        <v>0</v>
      </c>
      <c r="Q2" s="1">
        <f t="shared" ca="1" si="0"/>
        <v>0</v>
      </c>
    </row>
    <row r="3" spans="1:17" x14ac:dyDescent="0.4">
      <c r="A3" s="1">
        <f ca="1">VLOOKUP(2,INDIRECT(VLOOKUP(1,mondai,2,FALSE)),2,FALSE)</f>
        <v>8</v>
      </c>
      <c r="B3" s="1">
        <f ca="1">VLOOKUP(2,INDIRECT(VLOOKUP(1,mondai,2,FALSE)),3,FALSE)</f>
        <v>12</v>
      </c>
      <c r="C3" s="1">
        <f t="shared" ca="1" si="0"/>
        <v>1</v>
      </c>
      <c r="D3" s="1">
        <f t="shared" ca="1" si="0"/>
        <v>1</v>
      </c>
      <c r="E3" s="1">
        <f t="shared" ca="1" si="0"/>
        <v>1</v>
      </c>
      <c r="F3" s="1">
        <f t="shared" ca="1" si="0"/>
        <v>1</v>
      </c>
      <c r="G3" s="1">
        <f t="shared" ca="1" si="0"/>
        <v>1</v>
      </c>
      <c r="H3" s="1">
        <f t="shared" ca="1" si="0"/>
        <v>1</v>
      </c>
      <c r="I3" s="1">
        <f t="shared" ca="1" si="0"/>
        <v>1</v>
      </c>
      <c r="J3" s="1">
        <f t="shared" ca="1" si="0"/>
        <v>1</v>
      </c>
      <c r="K3" s="1">
        <f t="shared" ca="1" si="0"/>
        <v>1</v>
      </c>
      <c r="L3" s="1">
        <f t="shared" ca="1" si="0"/>
        <v>1</v>
      </c>
      <c r="M3" s="1">
        <f t="shared" ca="1" si="0"/>
        <v>1</v>
      </c>
      <c r="N3" s="1">
        <f t="shared" ca="1" si="0"/>
        <v>1</v>
      </c>
      <c r="O3" s="1">
        <f t="shared" ca="1" si="0"/>
        <v>0</v>
      </c>
      <c r="P3" s="1">
        <f t="shared" ca="1" si="0"/>
        <v>0</v>
      </c>
      <c r="Q3" s="1">
        <f t="shared" ca="1" si="0"/>
        <v>0</v>
      </c>
    </row>
    <row r="4" spans="1:17" x14ac:dyDescent="0.4">
      <c r="A4" s="1">
        <f ca="1">VLOOKUP(3,INDIRECT(VLOOKUP(1,mondai,2,FALSE)),2,FALSE)</f>
        <v>2</v>
      </c>
      <c r="B4" s="1">
        <f ca="1">VLOOKUP(3,INDIRECT(VLOOKUP(1,mondai,2,FALSE)),3,FALSE)</f>
        <v>3</v>
      </c>
      <c r="C4" s="1">
        <f t="shared" ca="1" si="0"/>
        <v>1</v>
      </c>
      <c r="D4" s="1">
        <f t="shared" ca="1" si="0"/>
        <v>1</v>
      </c>
      <c r="E4" s="1">
        <f t="shared" ca="1" si="0"/>
        <v>1</v>
      </c>
      <c r="F4" s="1">
        <f t="shared" ca="1" si="0"/>
        <v>0</v>
      </c>
      <c r="G4" s="1">
        <f t="shared" ca="1" si="0"/>
        <v>0</v>
      </c>
      <c r="H4" s="1">
        <f t="shared" ca="1" si="0"/>
        <v>0</v>
      </c>
      <c r="I4" s="1">
        <f t="shared" ca="1" si="0"/>
        <v>0</v>
      </c>
      <c r="J4" s="1">
        <f t="shared" ca="1" si="0"/>
        <v>0</v>
      </c>
      <c r="K4" s="1">
        <f t="shared" ca="1" si="0"/>
        <v>0</v>
      </c>
      <c r="L4" s="1">
        <f t="shared" ca="1" si="0"/>
        <v>0</v>
      </c>
      <c r="M4" s="1">
        <f t="shared" ca="1" si="0"/>
        <v>0</v>
      </c>
      <c r="N4" s="1">
        <f t="shared" ca="1" si="0"/>
        <v>0</v>
      </c>
      <c r="O4" s="1">
        <f t="shared" ca="1" si="0"/>
        <v>0</v>
      </c>
      <c r="P4" s="1">
        <f t="shared" ca="1" si="0"/>
        <v>0</v>
      </c>
      <c r="Q4" s="1">
        <f t="shared" ca="1" si="0"/>
        <v>0</v>
      </c>
    </row>
    <row r="5" spans="1:17" x14ac:dyDescent="0.4">
      <c r="A5" s="1">
        <f ca="1">VLOOKUP(4,INDIRECT(VLOOKUP(1,mondai,2,FALSE)),2,FALSE)</f>
        <v>3</v>
      </c>
      <c r="B5" s="1">
        <f ca="1">VLOOKUP(4,INDIRECT(VLOOKUP(1,mondai,2,FALSE)),3,FALSE)</f>
        <v>4</v>
      </c>
      <c r="C5" s="1">
        <f t="shared" ca="1" si="0"/>
        <v>1</v>
      </c>
      <c r="D5" s="1">
        <f t="shared" ca="1" si="0"/>
        <v>1</v>
      </c>
      <c r="E5" s="1">
        <f t="shared" ca="1" si="0"/>
        <v>1</v>
      </c>
      <c r="F5" s="1">
        <f t="shared" ca="1" si="0"/>
        <v>1</v>
      </c>
      <c r="G5" s="1">
        <f t="shared" ca="1" si="0"/>
        <v>0</v>
      </c>
      <c r="H5" s="1">
        <f t="shared" ca="1" si="0"/>
        <v>0</v>
      </c>
      <c r="I5" s="1">
        <f t="shared" ca="1" si="0"/>
        <v>0</v>
      </c>
      <c r="J5" s="1">
        <f t="shared" ca="1" si="0"/>
        <v>0</v>
      </c>
      <c r="K5" s="1">
        <f t="shared" ca="1" si="0"/>
        <v>0</v>
      </c>
      <c r="L5" s="1">
        <f t="shared" ca="1" si="0"/>
        <v>0</v>
      </c>
      <c r="M5" s="1">
        <f t="shared" ca="1" si="0"/>
        <v>0</v>
      </c>
      <c r="N5" s="1">
        <f t="shared" ca="1" si="0"/>
        <v>0</v>
      </c>
      <c r="O5" s="1">
        <f t="shared" ca="1" si="0"/>
        <v>0</v>
      </c>
      <c r="P5" s="1">
        <f t="shared" ca="1" si="0"/>
        <v>0</v>
      </c>
      <c r="Q5" s="1">
        <f t="shared" ca="1" si="0"/>
        <v>0</v>
      </c>
    </row>
    <row r="6" spans="1:17" x14ac:dyDescent="0.4">
      <c r="A6" s="1" t="e">
        <f ca="1">VLOOKUP(5,INDIRECT(VLOOKUP(1,mondai,2,FALSE)),2,FALSE)</f>
        <v>#N/A</v>
      </c>
      <c r="B6" s="1" t="e">
        <f ca="1">VLOOKUP(5,INDIRECT(VLOOKUP(1,mondai,2,FALSE)),3,FALSE)</f>
        <v>#N/A</v>
      </c>
      <c r="C6" s="1" t="e">
        <f t="shared" ref="C6:Q7" ca="1" si="1">IF(C$1&lt;=$B6,1,0)</f>
        <v>#N/A</v>
      </c>
      <c r="D6" s="1" t="e">
        <f t="shared" ca="1" si="1"/>
        <v>#N/A</v>
      </c>
      <c r="E6" s="1" t="e">
        <f t="shared" ca="1" si="1"/>
        <v>#N/A</v>
      </c>
      <c r="F6" s="1" t="e">
        <f t="shared" ca="1" si="1"/>
        <v>#N/A</v>
      </c>
      <c r="G6" s="1" t="e">
        <f t="shared" ca="1" si="1"/>
        <v>#N/A</v>
      </c>
      <c r="H6" s="1" t="e">
        <f t="shared" ca="1" si="1"/>
        <v>#N/A</v>
      </c>
      <c r="I6" s="1" t="e">
        <f t="shared" ca="1" si="1"/>
        <v>#N/A</v>
      </c>
      <c r="J6" s="1" t="e">
        <f t="shared" ca="1" si="1"/>
        <v>#N/A</v>
      </c>
      <c r="K6" s="1" t="e">
        <f t="shared" ca="1" si="1"/>
        <v>#N/A</v>
      </c>
      <c r="L6" s="1" t="e">
        <f t="shared" ca="1" si="1"/>
        <v>#N/A</v>
      </c>
      <c r="M6" s="1" t="e">
        <f t="shared" ca="1" si="1"/>
        <v>#N/A</v>
      </c>
      <c r="N6" s="1" t="e">
        <f t="shared" ca="1" si="1"/>
        <v>#N/A</v>
      </c>
      <c r="O6" s="1" t="e">
        <f t="shared" ca="1" si="1"/>
        <v>#N/A</v>
      </c>
      <c r="P6" s="1" t="e">
        <f t="shared" ca="1" si="1"/>
        <v>#N/A</v>
      </c>
      <c r="Q6" s="1" t="e">
        <f t="shared" ca="1" si="1"/>
        <v>#N/A</v>
      </c>
    </row>
    <row r="7" spans="1:17" x14ac:dyDescent="0.4">
      <c r="A7" s="1" t="e">
        <f ca="1">VLOOKUP(6,INDIRECT(VLOOKUP(1,mondai,2,FALSE)),2,FALSE)</f>
        <v>#N/A</v>
      </c>
      <c r="B7" s="1" t="e">
        <f ca="1">VLOOKUP(6,INDIRECT(VLOOKUP(1,mondai,2,FALSE)),3,FALSE)</f>
        <v>#N/A</v>
      </c>
      <c r="C7" s="1" t="e">
        <f t="shared" ca="1" si="1"/>
        <v>#N/A</v>
      </c>
      <c r="D7" s="1" t="e">
        <f t="shared" ca="1" si="1"/>
        <v>#N/A</v>
      </c>
      <c r="E7" s="1" t="e">
        <f t="shared" ca="1" si="1"/>
        <v>#N/A</v>
      </c>
      <c r="F7" s="1" t="e">
        <f t="shared" ca="1" si="1"/>
        <v>#N/A</v>
      </c>
      <c r="G7" s="1" t="e">
        <f t="shared" ca="1" si="1"/>
        <v>#N/A</v>
      </c>
      <c r="H7" s="1" t="e">
        <f t="shared" ca="1" si="1"/>
        <v>#N/A</v>
      </c>
      <c r="I7" s="1" t="e">
        <f t="shared" ca="1" si="1"/>
        <v>#N/A</v>
      </c>
      <c r="J7" s="1" t="e">
        <f t="shared" ca="1" si="1"/>
        <v>#N/A</v>
      </c>
      <c r="K7" s="1" t="e">
        <f t="shared" ca="1" si="1"/>
        <v>#N/A</v>
      </c>
      <c r="L7" s="1" t="e">
        <f t="shared" ca="1" si="1"/>
        <v>#N/A</v>
      </c>
      <c r="M7" s="1" t="e">
        <f t="shared" ca="1" si="1"/>
        <v>#N/A</v>
      </c>
      <c r="N7" s="1" t="e">
        <f t="shared" ca="1" si="1"/>
        <v>#N/A</v>
      </c>
      <c r="O7" s="1" t="e">
        <f t="shared" ca="1" si="1"/>
        <v>#N/A</v>
      </c>
      <c r="P7" s="1" t="e">
        <f t="shared" ca="1" si="1"/>
        <v>#N/A</v>
      </c>
      <c r="Q7" s="1" t="e">
        <f t="shared" ca="1" si="1"/>
        <v>#N/A</v>
      </c>
    </row>
    <row r="9" spans="1:17" x14ac:dyDescent="0.4">
      <c r="A9" s="1">
        <f ca="1">VLOOKUP(1,INDIRECT(VLOOKUP(2,mondai,2,FALSE)),2,FALSE)</f>
        <v>4</v>
      </c>
      <c r="B9" s="1">
        <f ca="1">VLOOKUP(1,INDIRECT(VLOOKUP(2,mondai,2,FALSE)),3,FALSE)</f>
        <v>5</v>
      </c>
      <c r="C9" s="1">
        <f t="shared" ref="C9:Q12" ca="1" si="2">IF(C$1&lt;=$B9,1,0)</f>
        <v>1</v>
      </c>
      <c r="D9" s="1">
        <f t="shared" ca="1" si="2"/>
        <v>1</v>
      </c>
      <c r="E9" s="1">
        <f t="shared" ca="1" si="2"/>
        <v>1</v>
      </c>
      <c r="F9" s="1">
        <f t="shared" ca="1" si="2"/>
        <v>1</v>
      </c>
      <c r="G9" s="1">
        <f t="shared" ca="1" si="2"/>
        <v>1</v>
      </c>
      <c r="H9" s="1">
        <f t="shared" ca="1" si="2"/>
        <v>0</v>
      </c>
      <c r="I9" s="1">
        <f t="shared" ca="1" si="2"/>
        <v>0</v>
      </c>
      <c r="J9" s="1">
        <f t="shared" ca="1" si="2"/>
        <v>0</v>
      </c>
      <c r="K9" s="1">
        <f t="shared" ca="1" si="2"/>
        <v>0</v>
      </c>
      <c r="L9" s="1">
        <f t="shared" ca="1" si="2"/>
        <v>0</v>
      </c>
      <c r="M9" s="1">
        <f t="shared" ca="1" si="2"/>
        <v>0</v>
      </c>
      <c r="N9" s="1">
        <f t="shared" ca="1" si="2"/>
        <v>0</v>
      </c>
      <c r="O9" s="1">
        <f t="shared" ca="1" si="2"/>
        <v>0</v>
      </c>
      <c r="P9" s="1">
        <f t="shared" ca="1" si="2"/>
        <v>0</v>
      </c>
      <c r="Q9" s="1">
        <f t="shared" ca="1" si="2"/>
        <v>0</v>
      </c>
    </row>
    <row r="10" spans="1:17" x14ac:dyDescent="0.4">
      <c r="A10" s="1">
        <f ca="1">VLOOKUP(2,INDIRECT(VLOOKUP(2,mondai,2,FALSE)),2,FALSE)</f>
        <v>6</v>
      </c>
      <c r="B10" s="1">
        <f ca="1">VLOOKUP(2,INDIRECT(VLOOKUP(2,mondai,2,FALSE)),3,FALSE)</f>
        <v>8</v>
      </c>
      <c r="C10" s="1">
        <f t="shared" ca="1" si="2"/>
        <v>1</v>
      </c>
      <c r="D10" s="1">
        <f t="shared" ca="1" si="2"/>
        <v>1</v>
      </c>
      <c r="E10" s="1">
        <f t="shared" ca="1" si="2"/>
        <v>1</v>
      </c>
      <c r="F10" s="1">
        <f t="shared" ca="1" si="2"/>
        <v>1</v>
      </c>
      <c r="G10" s="1">
        <f t="shared" ca="1" si="2"/>
        <v>1</v>
      </c>
      <c r="H10" s="1">
        <f t="shared" ca="1" si="2"/>
        <v>1</v>
      </c>
      <c r="I10" s="1">
        <f t="shared" ca="1" si="2"/>
        <v>1</v>
      </c>
      <c r="J10" s="1">
        <f t="shared" ca="1" si="2"/>
        <v>1</v>
      </c>
      <c r="K10" s="1">
        <f t="shared" ca="1" si="2"/>
        <v>0</v>
      </c>
      <c r="L10" s="1">
        <f t="shared" ca="1" si="2"/>
        <v>0</v>
      </c>
      <c r="M10" s="1">
        <f t="shared" ca="1" si="2"/>
        <v>0</v>
      </c>
      <c r="N10" s="1">
        <f t="shared" ca="1" si="2"/>
        <v>0</v>
      </c>
      <c r="O10" s="1">
        <f t="shared" ca="1" si="2"/>
        <v>0</v>
      </c>
      <c r="P10" s="1">
        <f t="shared" ca="1" si="2"/>
        <v>0</v>
      </c>
      <c r="Q10" s="1">
        <f t="shared" ca="1" si="2"/>
        <v>0</v>
      </c>
    </row>
    <row r="11" spans="1:17" x14ac:dyDescent="0.4">
      <c r="A11" s="1">
        <f ca="1">VLOOKUP(3,INDIRECT(VLOOKUP(2,mondai,2,FALSE)),2,FALSE)</f>
        <v>12</v>
      </c>
      <c r="B11" s="1">
        <f ca="1">VLOOKUP(3,INDIRECT(VLOOKUP(2,mondai,2,FALSE)),3,FALSE)</f>
        <v>15</v>
      </c>
      <c r="C11" s="1">
        <f t="shared" ca="1" si="2"/>
        <v>1</v>
      </c>
      <c r="D11" s="1">
        <f t="shared" ca="1" si="2"/>
        <v>1</v>
      </c>
      <c r="E11" s="1">
        <f t="shared" ca="1" si="2"/>
        <v>1</v>
      </c>
      <c r="F11" s="1">
        <f t="shared" ca="1" si="2"/>
        <v>1</v>
      </c>
      <c r="G11" s="1">
        <f t="shared" ca="1" si="2"/>
        <v>1</v>
      </c>
      <c r="H11" s="1">
        <f t="shared" ca="1" si="2"/>
        <v>1</v>
      </c>
      <c r="I11" s="1">
        <f t="shared" ca="1" si="2"/>
        <v>1</v>
      </c>
      <c r="J11" s="1">
        <f t="shared" ca="1" si="2"/>
        <v>1</v>
      </c>
      <c r="K11" s="1">
        <f t="shared" ca="1" si="2"/>
        <v>1</v>
      </c>
      <c r="L11" s="1">
        <f t="shared" ca="1" si="2"/>
        <v>1</v>
      </c>
      <c r="M11" s="1">
        <f t="shared" ca="1" si="2"/>
        <v>1</v>
      </c>
      <c r="N11" s="1">
        <f t="shared" ca="1" si="2"/>
        <v>1</v>
      </c>
      <c r="O11" s="1">
        <f t="shared" ca="1" si="2"/>
        <v>1</v>
      </c>
      <c r="P11" s="1">
        <f t="shared" ca="1" si="2"/>
        <v>1</v>
      </c>
      <c r="Q11" s="1">
        <f t="shared" ca="1" si="2"/>
        <v>1</v>
      </c>
    </row>
    <row r="12" spans="1:17" x14ac:dyDescent="0.4">
      <c r="A12" s="1">
        <f ca="1">VLOOKUP(4,INDIRECT(VLOOKUP(2,mondai,2,FALSE)),2,FALSE)</f>
        <v>8</v>
      </c>
      <c r="B12" s="1">
        <f ca="1">VLOOKUP(4,INDIRECT(VLOOKUP(2,mondai,2,FALSE)),3,FALSE)</f>
        <v>10</v>
      </c>
      <c r="C12" s="1">
        <f t="shared" ca="1" si="2"/>
        <v>1</v>
      </c>
      <c r="D12" s="1">
        <f t="shared" ca="1" si="2"/>
        <v>1</v>
      </c>
      <c r="E12" s="1">
        <f t="shared" ca="1" si="2"/>
        <v>1</v>
      </c>
      <c r="F12" s="1">
        <f t="shared" ca="1" si="2"/>
        <v>1</v>
      </c>
      <c r="G12" s="1">
        <f t="shared" ca="1" si="2"/>
        <v>1</v>
      </c>
      <c r="H12" s="1">
        <f t="shared" ca="1" si="2"/>
        <v>1</v>
      </c>
      <c r="I12" s="1">
        <f t="shared" ca="1" si="2"/>
        <v>1</v>
      </c>
      <c r="J12" s="1">
        <f t="shared" ca="1" si="2"/>
        <v>1</v>
      </c>
      <c r="K12" s="1">
        <f t="shared" ca="1" si="2"/>
        <v>1</v>
      </c>
      <c r="L12" s="1">
        <f t="shared" ca="1" si="2"/>
        <v>1</v>
      </c>
      <c r="M12" s="1">
        <f t="shared" ca="1" si="2"/>
        <v>0</v>
      </c>
      <c r="N12" s="1">
        <f t="shared" ca="1" si="2"/>
        <v>0</v>
      </c>
      <c r="O12" s="1">
        <f t="shared" ca="1" si="2"/>
        <v>0</v>
      </c>
      <c r="P12" s="1">
        <f t="shared" ca="1" si="2"/>
        <v>0</v>
      </c>
      <c r="Q12" s="1">
        <f t="shared" ca="1" si="2"/>
        <v>0</v>
      </c>
    </row>
    <row r="13" spans="1:17" x14ac:dyDescent="0.4">
      <c r="A13" s="1" t="e">
        <f ca="1">VLOOKUP(5,INDIRECT(VLOOKUP(2,mondai,2,FALSE)),2,FALSE)</f>
        <v>#N/A</v>
      </c>
      <c r="B13" s="1" t="e">
        <f ca="1">VLOOKUP(5,INDIRECT(VLOOKUP(2,mondai,2,FALSE)),3,FALSE)</f>
        <v>#N/A</v>
      </c>
      <c r="C13" s="1" t="e">
        <f t="shared" ref="C13:Q14" ca="1" si="3">IF(C$1&lt;=$B13,1,0)</f>
        <v>#N/A</v>
      </c>
      <c r="D13" s="1" t="e">
        <f t="shared" ca="1" si="3"/>
        <v>#N/A</v>
      </c>
      <c r="E13" s="1" t="e">
        <f t="shared" ca="1" si="3"/>
        <v>#N/A</v>
      </c>
      <c r="F13" s="1" t="e">
        <f t="shared" ca="1" si="3"/>
        <v>#N/A</v>
      </c>
      <c r="G13" s="1" t="e">
        <f t="shared" ca="1" si="3"/>
        <v>#N/A</v>
      </c>
      <c r="H13" s="1" t="e">
        <f t="shared" ca="1" si="3"/>
        <v>#N/A</v>
      </c>
      <c r="I13" s="1" t="e">
        <f t="shared" ca="1" si="3"/>
        <v>#N/A</v>
      </c>
      <c r="J13" s="1" t="e">
        <f t="shared" ca="1" si="3"/>
        <v>#N/A</v>
      </c>
      <c r="K13" s="1" t="e">
        <f t="shared" ca="1" si="3"/>
        <v>#N/A</v>
      </c>
      <c r="L13" s="1" t="e">
        <f t="shared" ca="1" si="3"/>
        <v>#N/A</v>
      </c>
      <c r="M13" s="1" t="e">
        <f t="shared" ca="1" si="3"/>
        <v>#N/A</v>
      </c>
      <c r="N13" s="1" t="e">
        <f t="shared" ca="1" si="3"/>
        <v>#N/A</v>
      </c>
      <c r="O13" s="1" t="e">
        <f t="shared" ca="1" si="3"/>
        <v>#N/A</v>
      </c>
      <c r="P13" s="1" t="e">
        <f t="shared" ca="1" si="3"/>
        <v>#N/A</v>
      </c>
      <c r="Q13" s="1" t="e">
        <f t="shared" ca="1" si="3"/>
        <v>#N/A</v>
      </c>
    </row>
    <row r="14" spans="1:17" x14ac:dyDescent="0.4">
      <c r="A14" s="1" t="e">
        <f ca="1">VLOOKUP(6,INDIRECT(VLOOKUP(2,mondai,2,FALSE)),2,FALSE)</f>
        <v>#N/A</v>
      </c>
      <c r="B14" s="1" t="e">
        <f ca="1">VLOOKUP(6,INDIRECT(VLOOKUP(2,mondai,2,FALSE)),3,FALSE)</f>
        <v>#N/A</v>
      </c>
      <c r="C14" s="1" t="e">
        <f t="shared" ca="1" si="3"/>
        <v>#N/A</v>
      </c>
      <c r="D14" s="1" t="e">
        <f t="shared" ca="1" si="3"/>
        <v>#N/A</v>
      </c>
      <c r="E14" s="1" t="e">
        <f t="shared" ca="1" si="3"/>
        <v>#N/A</v>
      </c>
      <c r="F14" s="1" t="e">
        <f t="shared" ca="1" si="3"/>
        <v>#N/A</v>
      </c>
      <c r="G14" s="1" t="e">
        <f t="shared" ca="1" si="3"/>
        <v>#N/A</v>
      </c>
      <c r="H14" s="1" t="e">
        <f t="shared" ca="1" si="3"/>
        <v>#N/A</v>
      </c>
      <c r="I14" s="1" t="e">
        <f t="shared" ca="1" si="3"/>
        <v>#N/A</v>
      </c>
      <c r="J14" s="1" t="e">
        <f t="shared" ca="1" si="3"/>
        <v>#N/A</v>
      </c>
      <c r="K14" s="1" t="e">
        <f t="shared" ca="1" si="3"/>
        <v>#N/A</v>
      </c>
      <c r="L14" s="1" t="e">
        <f t="shared" ca="1" si="3"/>
        <v>#N/A</v>
      </c>
      <c r="M14" s="1" t="e">
        <f t="shared" ca="1" si="3"/>
        <v>#N/A</v>
      </c>
      <c r="N14" s="1" t="e">
        <f t="shared" ca="1" si="3"/>
        <v>#N/A</v>
      </c>
      <c r="O14" s="1" t="e">
        <f t="shared" ca="1" si="3"/>
        <v>#N/A</v>
      </c>
      <c r="P14" s="1" t="e">
        <f t="shared" ca="1" si="3"/>
        <v>#N/A</v>
      </c>
      <c r="Q14" s="1" t="e">
        <f t="shared" ca="1" si="3"/>
        <v>#N/A</v>
      </c>
    </row>
    <row r="16" spans="1:17" x14ac:dyDescent="0.4">
      <c r="A16" s="1">
        <f ca="1">VLOOKUP(1,INDIRECT(VLOOKUP(3,mondai,2,FALSE)),2,FALSE)</f>
        <v>4</v>
      </c>
      <c r="B16" s="1">
        <f ca="1">VLOOKUP(1,INDIRECT(VLOOKUP(3,mondai,2,FALSE)),3,FALSE)</f>
        <v>10</v>
      </c>
      <c r="C16" s="1">
        <f t="shared" ref="C16:Q19" ca="1" si="4">IF(C$1&lt;=$B16,1,0)</f>
        <v>1</v>
      </c>
      <c r="D16" s="1">
        <f t="shared" ca="1" si="4"/>
        <v>1</v>
      </c>
      <c r="E16" s="1">
        <f t="shared" ca="1" si="4"/>
        <v>1</v>
      </c>
      <c r="F16" s="1">
        <f t="shared" ca="1" si="4"/>
        <v>1</v>
      </c>
      <c r="G16" s="1">
        <f t="shared" ca="1" si="4"/>
        <v>1</v>
      </c>
      <c r="H16" s="1">
        <f t="shared" ca="1" si="4"/>
        <v>1</v>
      </c>
      <c r="I16" s="1">
        <f t="shared" ca="1" si="4"/>
        <v>1</v>
      </c>
      <c r="J16" s="1">
        <f t="shared" ca="1" si="4"/>
        <v>1</v>
      </c>
      <c r="K16" s="1">
        <f t="shared" ca="1" si="4"/>
        <v>1</v>
      </c>
      <c r="L16" s="1">
        <f t="shared" ca="1" si="4"/>
        <v>1</v>
      </c>
      <c r="M16" s="1">
        <f t="shared" ca="1" si="4"/>
        <v>0</v>
      </c>
      <c r="N16" s="1">
        <f t="shared" ca="1" si="4"/>
        <v>0</v>
      </c>
      <c r="O16" s="1">
        <f t="shared" ca="1" si="4"/>
        <v>0</v>
      </c>
      <c r="P16" s="1">
        <f t="shared" ca="1" si="4"/>
        <v>0</v>
      </c>
      <c r="Q16" s="1">
        <f t="shared" ca="1" si="4"/>
        <v>0</v>
      </c>
    </row>
    <row r="17" spans="1:17" x14ac:dyDescent="0.4">
      <c r="A17" s="1">
        <f ca="1">VLOOKUP(2,INDIRECT(VLOOKUP(3,mondai,2,FALSE)),2,FALSE)</f>
        <v>2</v>
      </c>
      <c r="B17" s="1">
        <f ca="1">VLOOKUP(2,INDIRECT(VLOOKUP(3,mondai,2,FALSE)),3,FALSE)</f>
        <v>5</v>
      </c>
      <c r="C17" s="1">
        <f t="shared" ca="1" si="4"/>
        <v>1</v>
      </c>
      <c r="D17" s="1">
        <f t="shared" ca="1" si="4"/>
        <v>1</v>
      </c>
      <c r="E17" s="1">
        <f t="shared" ca="1" si="4"/>
        <v>1</v>
      </c>
      <c r="F17" s="1">
        <f t="shared" ca="1" si="4"/>
        <v>1</v>
      </c>
      <c r="G17" s="1">
        <f t="shared" ca="1" si="4"/>
        <v>1</v>
      </c>
      <c r="H17" s="1">
        <f t="shared" ca="1" si="4"/>
        <v>0</v>
      </c>
      <c r="I17" s="1">
        <f t="shared" ca="1" si="4"/>
        <v>0</v>
      </c>
      <c r="J17" s="1">
        <f t="shared" ca="1" si="4"/>
        <v>0</v>
      </c>
      <c r="K17" s="1">
        <f t="shared" ca="1" si="4"/>
        <v>0</v>
      </c>
      <c r="L17" s="1">
        <f t="shared" ca="1" si="4"/>
        <v>0</v>
      </c>
      <c r="M17" s="1">
        <f t="shared" ca="1" si="4"/>
        <v>0</v>
      </c>
      <c r="N17" s="1">
        <f t="shared" ca="1" si="4"/>
        <v>0</v>
      </c>
      <c r="O17" s="1">
        <f t="shared" ca="1" si="4"/>
        <v>0</v>
      </c>
      <c r="P17" s="1">
        <f t="shared" ca="1" si="4"/>
        <v>0</v>
      </c>
      <c r="Q17" s="1">
        <f t="shared" ca="1" si="4"/>
        <v>0</v>
      </c>
    </row>
    <row r="18" spans="1:17" x14ac:dyDescent="0.4">
      <c r="A18" s="1">
        <f ca="1">VLOOKUP(3,INDIRECT(VLOOKUP(3,mondai,2,FALSE)),2,FALSE)</f>
        <v>6</v>
      </c>
      <c r="B18" s="1">
        <f ca="1">VLOOKUP(3,INDIRECT(VLOOKUP(3,mondai,2,FALSE)),3,FALSE)</f>
        <v>15</v>
      </c>
      <c r="C18" s="1">
        <f t="shared" ca="1" si="4"/>
        <v>1</v>
      </c>
      <c r="D18" s="1">
        <f t="shared" ca="1" si="4"/>
        <v>1</v>
      </c>
      <c r="E18" s="1">
        <f t="shared" ca="1" si="4"/>
        <v>1</v>
      </c>
      <c r="F18" s="1">
        <f t="shared" ca="1" si="4"/>
        <v>1</v>
      </c>
      <c r="G18" s="1">
        <f t="shared" ca="1" si="4"/>
        <v>1</v>
      </c>
      <c r="H18" s="1">
        <f t="shared" ca="1" si="4"/>
        <v>1</v>
      </c>
      <c r="I18" s="1">
        <f t="shared" ca="1" si="4"/>
        <v>1</v>
      </c>
      <c r="J18" s="1">
        <f t="shared" ca="1" si="4"/>
        <v>1</v>
      </c>
      <c r="K18" s="1">
        <f t="shared" ca="1" si="4"/>
        <v>1</v>
      </c>
      <c r="L18" s="1">
        <f t="shared" ca="1" si="4"/>
        <v>1</v>
      </c>
      <c r="M18" s="1">
        <f t="shared" ca="1" si="4"/>
        <v>1</v>
      </c>
      <c r="N18" s="1">
        <f t="shared" ca="1" si="4"/>
        <v>1</v>
      </c>
      <c r="O18" s="1">
        <f t="shared" ca="1" si="4"/>
        <v>1</v>
      </c>
      <c r="P18" s="1">
        <f t="shared" ca="1" si="4"/>
        <v>1</v>
      </c>
      <c r="Q18" s="1">
        <f t="shared" ca="1" si="4"/>
        <v>1</v>
      </c>
    </row>
    <row r="19" spans="1:17" x14ac:dyDescent="0.4">
      <c r="A19" s="1">
        <f ca="1">VLOOKUP(4,INDIRECT(VLOOKUP(3,mondai,2,FALSE)),2,FALSE)</f>
        <v>3</v>
      </c>
      <c r="B19" s="1">
        <f ca="1">VLOOKUP(4,INDIRECT(VLOOKUP(3,mondai,2,FALSE)),3,FALSE)</f>
        <v>15</v>
      </c>
      <c r="C19" s="1">
        <f t="shared" ca="1" si="4"/>
        <v>1</v>
      </c>
      <c r="D19" s="1">
        <f t="shared" ca="1" si="4"/>
        <v>1</v>
      </c>
      <c r="E19" s="1">
        <f t="shared" ca="1" si="4"/>
        <v>1</v>
      </c>
      <c r="F19" s="1">
        <f t="shared" ca="1" si="4"/>
        <v>1</v>
      </c>
      <c r="G19" s="1">
        <f t="shared" ca="1" si="4"/>
        <v>1</v>
      </c>
      <c r="H19" s="1">
        <f t="shared" ca="1" si="4"/>
        <v>1</v>
      </c>
      <c r="I19" s="1">
        <f t="shared" ca="1" si="4"/>
        <v>1</v>
      </c>
      <c r="J19" s="1">
        <f t="shared" ca="1" si="4"/>
        <v>1</v>
      </c>
      <c r="K19" s="1">
        <f t="shared" ca="1" si="4"/>
        <v>1</v>
      </c>
      <c r="L19" s="1">
        <f t="shared" ca="1" si="4"/>
        <v>1</v>
      </c>
      <c r="M19" s="1">
        <f t="shared" ca="1" si="4"/>
        <v>1</v>
      </c>
      <c r="N19" s="1">
        <f t="shared" ca="1" si="4"/>
        <v>1</v>
      </c>
      <c r="O19" s="1">
        <f t="shared" ca="1" si="4"/>
        <v>1</v>
      </c>
      <c r="P19" s="1">
        <f t="shared" ca="1" si="4"/>
        <v>1</v>
      </c>
      <c r="Q19" s="1">
        <f t="shared" ca="1" si="4"/>
        <v>1</v>
      </c>
    </row>
    <row r="20" spans="1:17" x14ac:dyDescent="0.4">
      <c r="A20" s="1" t="e">
        <f ca="1">VLOOKUP(5,INDIRECT(VLOOKUP(3,mondai,2,FALSE)),2,FALSE)</f>
        <v>#N/A</v>
      </c>
      <c r="B20" s="1" t="e">
        <f ca="1">VLOOKUP(5,INDIRECT(VLOOKUP(3,mondai,2,FALSE)),3,FALSE)</f>
        <v>#N/A</v>
      </c>
      <c r="C20" s="1" t="e">
        <f t="shared" ref="C20:Q21" ca="1" si="5">IF(C$1&lt;=$B20,1,0)</f>
        <v>#N/A</v>
      </c>
      <c r="D20" s="1" t="e">
        <f t="shared" ca="1" si="5"/>
        <v>#N/A</v>
      </c>
      <c r="E20" s="1" t="e">
        <f t="shared" ca="1" si="5"/>
        <v>#N/A</v>
      </c>
      <c r="F20" s="1" t="e">
        <f t="shared" ca="1" si="5"/>
        <v>#N/A</v>
      </c>
      <c r="G20" s="1" t="e">
        <f t="shared" ca="1" si="5"/>
        <v>#N/A</v>
      </c>
      <c r="H20" s="1" t="e">
        <f t="shared" ca="1" si="5"/>
        <v>#N/A</v>
      </c>
      <c r="I20" s="1" t="e">
        <f t="shared" ca="1" si="5"/>
        <v>#N/A</v>
      </c>
      <c r="J20" s="1" t="e">
        <f t="shared" ca="1" si="5"/>
        <v>#N/A</v>
      </c>
      <c r="K20" s="1" t="e">
        <f t="shared" ca="1" si="5"/>
        <v>#N/A</v>
      </c>
      <c r="L20" s="1" t="e">
        <f t="shared" ca="1" si="5"/>
        <v>#N/A</v>
      </c>
      <c r="M20" s="1" t="e">
        <f t="shared" ca="1" si="5"/>
        <v>#N/A</v>
      </c>
      <c r="N20" s="1" t="e">
        <f t="shared" ca="1" si="5"/>
        <v>#N/A</v>
      </c>
      <c r="O20" s="1" t="e">
        <f t="shared" ca="1" si="5"/>
        <v>#N/A</v>
      </c>
      <c r="P20" s="1" t="e">
        <f t="shared" ca="1" si="5"/>
        <v>#N/A</v>
      </c>
      <c r="Q20" s="1" t="e">
        <f t="shared" ca="1" si="5"/>
        <v>#N/A</v>
      </c>
    </row>
    <row r="21" spans="1:17" x14ac:dyDescent="0.4">
      <c r="A21" s="1" t="e">
        <f ca="1">VLOOKUP(6,INDIRECT(VLOOKUP(3,mondai,2,FALSE)),2,FALSE)</f>
        <v>#N/A</v>
      </c>
      <c r="B21" s="1" t="e">
        <f ca="1">VLOOKUP(6,INDIRECT(VLOOKUP(3,mondai,2,FALSE)),3,FALSE)</f>
        <v>#N/A</v>
      </c>
      <c r="C21" s="1" t="e">
        <f t="shared" ca="1" si="5"/>
        <v>#N/A</v>
      </c>
      <c r="D21" s="1" t="e">
        <f t="shared" ca="1" si="5"/>
        <v>#N/A</v>
      </c>
      <c r="E21" s="1" t="e">
        <f t="shared" ca="1" si="5"/>
        <v>#N/A</v>
      </c>
      <c r="F21" s="1" t="e">
        <f t="shared" ca="1" si="5"/>
        <v>#N/A</v>
      </c>
      <c r="G21" s="1" t="e">
        <f t="shared" ca="1" si="5"/>
        <v>#N/A</v>
      </c>
      <c r="H21" s="1" t="e">
        <f t="shared" ca="1" si="5"/>
        <v>#N/A</v>
      </c>
      <c r="I21" s="1" t="e">
        <f t="shared" ca="1" si="5"/>
        <v>#N/A</v>
      </c>
      <c r="J21" s="1" t="e">
        <f t="shared" ca="1" si="5"/>
        <v>#N/A</v>
      </c>
      <c r="K21" s="1" t="e">
        <f t="shared" ca="1" si="5"/>
        <v>#N/A</v>
      </c>
      <c r="L21" s="1" t="e">
        <f t="shared" ca="1" si="5"/>
        <v>#N/A</v>
      </c>
      <c r="M21" s="1" t="e">
        <f t="shared" ca="1" si="5"/>
        <v>#N/A</v>
      </c>
      <c r="N21" s="1" t="e">
        <f t="shared" ca="1" si="5"/>
        <v>#N/A</v>
      </c>
      <c r="O21" s="1" t="e">
        <f t="shared" ca="1" si="5"/>
        <v>#N/A</v>
      </c>
      <c r="P21" s="1" t="e">
        <f t="shared" ca="1" si="5"/>
        <v>#N/A</v>
      </c>
      <c r="Q21" s="1" t="e">
        <f t="shared" ca="1" si="5"/>
        <v>#N/A</v>
      </c>
    </row>
    <row r="23" spans="1:17" x14ac:dyDescent="0.4">
      <c r="A23" s="1">
        <f ca="1">VLOOKUP(1,INDIRECT(VLOOKUP(4,mondai,2,FALSE)),2,FALSE)</f>
        <v>7</v>
      </c>
      <c r="B23" s="1">
        <f ca="1">VLOOKUP(1,INDIRECT(VLOOKUP(4,mondai,2,FALSE)),3,FALSE)</f>
        <v>14</v>
      </c>
      <c r="C23" s="1">
        <f t="shared" ref="C23:Q26" ca="1" si="6">IF(C$1&lt;=$B23,1,0)</f>
        <v>1</v>
      </c>
      <c r="D23" s="1">
        <f t="shared" ca="1" si="6"/>
        <v>1</v>
      </c>
      <c r="E23" s="1">
        <f t="shared" ca="1" si="6"/>
        <v>1</v>
      </c>
      <c r="F23" s="1">
        <f t="shared" ca="1" si="6"/>
        <v>1</v>
      </c>
      <c r="G23" s="1">
        <f t="shared" ca="1" si="6"/>
        <v>1</v>
      </c>
      <c r="H23" s="1">
        <f t="shared" ca="1" si="6"/>
        <v>1</v>
      </c>
      <c r="I23" s="1">
        <f t="shared" ca="1" si="6"/>
        <v>1</v>
      </c>
      <c r="J23" s="1">
        <f t="shared" ca="1" si="6"/>
        <v>1</v>
      </c>
      <c r="K23" s="1">
        <f t="shared" ca="1" si="6"/>
        <v>1</v>
      </c>
      <c r="L23" s="1">
        <f t="shared" ca="1" si="6"/>
        <v>1</v>
      </c>
      <c r="M23" s="1">
        <f t="shared" ca="1" si="6"/>
        <v>1</v>
      </c>
      <c r="N23" s="1">
        <f t="shared" ca="1" si="6"/>
        <v>1</v>
      </c>
      <c r="O23" s="1">
        <f t="shared" ca="1" si="6"/>
        <v>1</v>
      </c>
      <c r="P23" s="1">
        <f t="shared" ca="1" si="6"/>
        <v>1</v>
      </c>
      <c r="Q23" s="1">
        <f t="shared" ca="1" si="6"/>
        <v>0</v>
      </c>
    </row>
    <row r="24" spans="1:17" x14ac:dyDescent="0.4">
      <c r="A24" s="1">
        <f ca="1">VLOOKUP(2,INDIRECT(VLOOKUP(4,mondai,2,FALSE)),2,FALSE)</f>
        <v>10</v>
      </c>
      <c r="B24" s="1">
        <f ca="1">VLOOKUP(2,INDIRECT(VLOOKUP(4,mondai,2,FALSE)),3,FALSE)</f>
        <v>15</v>
      </c>
      <c r="C24" s="1">
        <f t="shared" ca="1" si="6"/>
        <v>1</v>
      </c>
      <c r="D24" s="1">
        <f t="shared" ca="1" si="6"/>
        <v>1</v>
      </c>
      <c r="E24" s="1">
        <f t="shared" ca="1" si="6"/>
        <v>1</v>
      </c>
      <c r="F24" s="1">
        <f t="shared" ca="1" si="6"/>
        <v>1</v>
      </c>
      <c r="G24" s="1">
        <f t="shared" ca="1" si="6"/>
        <v>1</v>
      </c>
      <c r="H24" s="1">
        <f t="shared" ca="1" si="6"/>
        <v>1</v>
      </c>
      <c r="I24" s="1">
        <f t="shared" ca="1" si="6"/>
        <v>1</v>
      </c>
      <c r="J24" s="1">
        <f t="shared" ca="1" si="6"/>
        <v>1</v>
      </c>
      <c r="K24" s="1">
        <f t="shared" ca="1" si="6"/>
        <v>1</v>
      </c>
      <c r="L24" s="1">
        <f t="shared" ca="1" si="6"/>
        <v>1</v>
      </c>
      <c r="M24" s="1">
        <f t="shared" ca="1" si="6"/>
        <v>1</v>
      </c>
      <c r="N24" s="1">
        <f t="shared" ca="1" si="6"/>
        <v>1</v>
      </c>
      <c r="O24" s="1">
        <f t="shared" ca="1" si="6"/>
        <v>1</v>
      </c>
      <c r="P24" s="1">
        <f t="shared" ca="1" si="6"/>
        <v>1</v>
      </c>
      <c r="Q24" s="1">
        <f t="shared" ca="1" si="6"/>
        <v>1</v>
      </c>
    </row>
    <row r="25" spans="1:17" x14ac:dyDescent="0.4">
      <c r="A25" s="1">
        <f ca="1">VLOOKUP(3,INDIRECT(VLOOKUP(4,mondai,2,FALSE)),2,FALSE)</f>
        <v>5</v>
      </c>
      <c r="B25" s="1">
        <f ca="1">VLOOKUP(3,INDIRECT(VLOOKUP(4,mondai,2,FALSE)),3,FALSE)</f>
        <v>10</v>
      </c>
      <c r="C25" s="1">
        <f t="shared" ca="1" si="6"/>
        <v>1</v>
      </c>
      <c r="D25" s="1">
        <f t="shared" ca="1" si="6"/>
        <v>1</v>
      </c>
      <c r="E25" s="1">
        <f t="shared" ca="1" si="6"/>
        <v>1</v>
      </c>
      <c r="F25" s="1">
        <f t="shared" ca="1" si="6"/>
        <v>1</v>
      </c>
      <c r="G25" s="1">
        <f t="shared" ca="1" si="6"/>
        <v>1</v>
      </c>
      <c r="H25" s="1">
        <f t="shared" ca="1" si="6"/>
        <v>1</v>
      </c>
      <c r="I25" s="1">
        <f t="shared" ca="1" si="6"/>
        <v>1</v>
      </c>
      <c r="J25" s="1">
        <f t="shared" ca="1" si="6"/>
        <v>1</v>
      </c>
      <c r="K25" s="1">
        <f t="shared" ca="1" si="6"/>
        <v>1</v>
      </c>
      <c r="L25" s="1">
        <f t="shared" ca="1" si="6"/>
        <v>1</v>
      </c>
      <c r="M25" s="1">
        <f t="shared" ca="1" si="6"/>
        <v>0</v>
      </c>
      <c r="N25" s="1">
        <f t="shared" ca="1" si="6"/>
        <v>0</v>
      </c>
      <c r="O25" s="1">
        <f t="shared" ca="1" si="6"/>
        <v>0</v>
      </c>
      <c r="P25" s="1">
        <f t="shared" ca="1" si="6"/>
        <v>0</v>
      </c>
      <c r="Q25" s="1">
        <f t="shared" ca="1" si="6"/>
        <v>0</v>
      </c>
    </row>
    <row r="26" spans="1:17" x14ac:dyDescent="0.4">
      <c r="A26" s="1">
        <f ca="1">VLOOKUP(4,INDIRECT(VLOOKUP(4,mondai,2,FALSE)),2,FALSE)</f>
        <v>1</v>
      </c>
      <c r="B26" s="1">
        <f ca="1">VLOOKUP(4,INDIRECT(VLOOKUP(4,mondai,2,FALSE)),3,FALSE)</f>
        <v>2</v>
      </c>
      <c r="C26" s="1">
        <f t="shared" ca="1" si="6"/>
        <v>1</v>
      </c>
      <c r="D26" s="1">
        <f t="shared" ca="1" si="6"/>
        <v>1</v>
      </c>
      <c r="E26" s="1">
        <f t="shared" ca="1" si="6"/>
        <v>0</v>
      </c>
      <c r="F26" s="1">
        <f t="shared" ca="1" si="6"/>
        <v>0</v>
      </c>
      <c r="G26" s="1">
        <f t="shared" ca="1" si="6"/>
        <v>0</v>
      </c>
      <c r="H26" s="1">
        <f t="shared" ca="1" si="6"/>
        <v>0</v>
      </c>
      <c r="I26" s="1">
        <f t="shared" ca="1" si="6"/>
        <v>0</v>
      </c>
      <c r="J26" s="1">
        <f t="shared" ca="1" si="6"/>
        <v>0</v>
      </c>
      <c r="K26" s="1">
        <f t="shared" ca="1" si="6"/>
        <v>0</v>
      </c>
      <c r="L26" s="1">
        <f t="shared" ca="1" si="6"/>
        <v>0</v>
      </c>
      <c r="M26" s="1">
        <f t="shared" ca="1" si="6"/>
        <v>0</v>
      </c>
      <c r="N26" s="1">
        <f t="shared" ca="1" si="6"/>
        <v>0</v>
      </c>
      <c r="O26" s="1">
        <f t="shared" ca="1" si="6"/>
        <v>0</v>
      </c>
      <c r="P26" s="1">
        <f t="shared" ca="1" si="6"/>
        <v>0</v>
      </c>
      <c r="Q26" s="1">
        <f t="shared" ca="1" si="6"/>
        <v>0</v>
      </c>
    </row>
    <row r="27" spans="1:17" x14ac:dyDescent="0.4">
      <c r="A27" s="1" t="e">
        <f ca="1">VLOOKUP(5,INDIRECT(VLOOKUP(4,mondai,2,FALSE)),2,FALSE)</f>
        <v>#N/A</v>
      </c>
      <c r="B27" s="1" t="e">
        <f ca="1">VLOOKUP(5,INDIRECT(VLOOKUP(4,mondai,2,FALSE)),3,FALSE)</f>
        <v>#N/A</v>
      </c>
      <c r="C27" s="1" t="e">
        <f t="shared" ref="C27:Q28" ca="1" si="7">IF(C$1&lt;=$B27,1,0)</f>
        <v>#N/A</v>
      </c>
      <c r="D27" s="1" t="e">
        <f t="shared" ca="1" si="7"/>
        <v>#N/A</v>
      </c>
      <c r="E27" s="1" t="e">
        <f t="shared" ca="1" si="7"/>
        <v>#N/A</v>
      </c>
      <c r="F27" s="1" t="e">
        <f t="shared" ca="1" si="7"/>
        <v>#N/A</v>
      </c>
      <c r="G27" s="1" t="e">
        <f t="shared" ca="1" si="7"/>
        <v>#N/A</v>
      </c>
      <c r="H27" s="1" t="e">
        <f t="shared" ca="1" si="7"/>
        <v>#N/A</v>
      </c>
      <c r="I27" s="1" t="e">
        <f t="shared" ca="1" si="7"/>
        <v>#N/A</v>
      </c>
      <c r="J27" s="1" t="e">
        <f t="shared" ca="1" si="7"/>
        <v>#N/A</v>
      </c>
      <c r="K27" s="1" t="e">
        <f t="shared" ca="1" si="7"/>
        <v>#N/A</v>
      </c>
      <c r="L27" s="1" t="e">
        <f t="shared" ca="1" si="7"/>
        <v>#N/A</v>
      </c>
      <c r="M27" s="1" t="e">
        <f t="shared" ca="1" si="7"/>
        <v>#N/A</v>
      </c>
      <c r="N27" s="1" t="e">
        <f t="shared" ca="1" si="7"/>
        <v>#N/A</v>
      </c>
      <c r="O27" s="1" t="e">
        <f t="shared" ca="1" si="7"/>
        <v>#N/A</v>
      </c>
      <c r="P27" s="1" t="e">
        <f t="shared" ca="1" si="7"/>
        <v>#N/A</v>
      </c>
      <c r="Q27" s="1" t="e">
        <f t="shared" ca="1" si="7"/>
        <v>#N/A</v>
      </c>
    </row>
    <row r="28" spans="1:17" x14ac:dyDescent="0.4">
      <c r="A28" s="1" t="e">
        <f ca="1">VLOOKUP(6,INDIRECT(VLOOKUP(4,mondai,2,FALSE)),2,FALSE)</f>
        <v>#N/A</v>
      </c>
      <c r="B28" s="1" t="e">
        <f ca="1">VLOOKUP(6,INDIRECT(VLOOKUP(4,mondai,2,FALSE)),3,FALSE)</f>
        <v>#N/A</v>
      </c>
      <c r="C28" s="1" t="e">
        <f t="shared" ca="1" si="7"/>
        <v>#N/A</v>
      </c>
      <c r="D28" s="1" t="e">
        <f t="shared" ca="1" si="7"/>
        <v>#N/A</v>
      </c>
      <c r="E28" s="1" t="e">
        <f t="shared" ca="1" si="7"/>
        <v>#N/A</v>
      </c>
      <c r="F28" s="1" t="e">
        <f t="shared" ca="1" si="7"/>
        <v>#N/A</v>
      </c>
      <c r="G28" s="1" t="e">
        <f t="shared" ca="1" si="7"/>
        <v>#N/A</v>
      </c>
      <c r="H28" s="1" t="e">
        <f t="shared" ca="1" si="7"/>
        <v>#N/A</v>
      </c>
      <c r="I28" s="1" t="e">
        <f t="shared" ca="1" si="7"/>
        <v>#N/A</v>
      </c>
      <c r="J28" s="1" t="e">
        <f t="shared" ca="1" si="7"/>
        <v>#N/A</v>
      </c>
      <c r="K28" s="1" t="e">
        <f t="shared" ca="1" si="7"/>
        <v>#N/A</v>
      </c>
      <c r="L28" s="1" t="e">
        <f t="shared" ca="1" si="7"/>
        <v>#N/A</v>
      </c>
      <c r="M28" s="1" t="e">
        <f t="shared" ca="1" si="7"/>
        <v>#N/A</v>
      </c>
      <c r="N28" s="1" t="e">
        <f t="shared" ca="1" si="7"/>
        <v>#N/A</v>
      </c>
      <c r="O28" s="1" t="e">
        <f t="shared" ca="1" si="7"/>
        <v>#N/A</v>
      </c>
      <c r="P28" s="1" t="e">
        <f t="shared" ca="1" si="7"/>
        <v>#N/A</v>
      </c>
      <c r="Q28" s="1" t="e">
        <f t="shared" ca="1" si="7"/>
        <v>#N/A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32</vt:i4>
      </vt:variant>
    </vt:vector>
  </HeadingPairs>
  <TitlesOfParts>
    <vt:vector size="35" baseType="lpstr">
      <vt:lpstr>印刷シート</vt:lpstr>
      <vt:lpstr>Sheet3</vt:lpstr>
      <vt:lpstr>Sheet2</vt:lpstr>
      <vt:lpstr>_12</vt:lpstr>
      <vt:lpstr>_12a</vt:lpstr>
      <vt:lpstr>_12b</vt:lpstr>
      <vt:lpstr>_12c</vt:lpstr>
      <vt:lpstr>_13</vt:lpstr>
      <vt:lpstr>_13a</vt:lpstr>
      <vt:lpstr>_13b</vt:lpstr>
      <vt:lpstr>_13c</vt:lpstr>
      <vt:lpstr>_14</vt:lpstr>
      <vt:lpstr>_14a</vt:lpstr>
      <vt:lpstr>_14c</vt:lpstr>
      <vt:lpstr>_15</vt:lpstr>
      <vt:lpstr>_15a</vt:lpstr>
      <vt:lpstr>_15c</vt:lpstr>
      <vt:lpstr>_23</vt:lpstr>
      <vt:lpstr>_23a</vt:lpstr>
      <vt:lpstr>_23b</vt:lpstr>
      <vt:lpstr>_23c</vt:lpstr>
      <vt:lpstr>_25</vt:lpstr>
      <vt:lpstr>_25a</vt:lpstr>
      <vt:lpstr>_25c</vt:lpstr>
      <vt:lpstr>_34</vt:lpstr>
      <vt:lpstr>_34a</vt:lpstr>
      <vt:lpstr>_34c</vt:lpstr>
      <vt:lpstr>_35</vt:lpstr>
      <vt:lpstr>_35a</vt:lpstr>
      <vt:lpstr>_35c</vt:lpstr>
      <vt:lpstr>_45</vt:lpstr>
      <vt:lpstr>_45a</vt:lpstr>
      <vt:lpstr>_45c</vt:lpstr>
      <vt:lpstr>mondai</vt:lpstr>
      <vt:lpstr>印刷シート!Print_Area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一家 中尾</dc:creator>
  <cp:keywords/>
  <dc:description/>
  <cp:lastModifiedBy>一家 中尾</cp:lastModifiedBy>
  <cp:revision/>
  <cp:lastPrinted>2024-06-28T22:11:06Z</cp:lastPrinted>
  <dcterms:created xsi:type="dcterms:W3CDTF">2024-06-17T07:45:31Z</dcterms:created>
  <dcterms:modified xsi:type="dcterms:W3CDTF">2024-06-29T22:29:50Z</dcterms:modified>
  <cp:category/>
  <cp:contentStatus/>
</cp:coreProperties>
</file>