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計算・推論教材倉庫/souko/calculation/division/reverse-multiplication-table/"/>
    </mc:Choice>
  </mc:AlternateContent>
  <xr:revisionPtr revIDLastSave="11" documentId="8_{3A407C82-A9C2-4117-B956-4DD988447124}" xr6:coauthVersionLast="47" xr6:coauthVersionMax="47" xr10:uidLastSave="{E4BB55E4-C465-4BF5-8088-61B2B4DCFE34}"/>
  <bookViews>
    <workbookView xWindow="3210" yWindow="735" windowWidth="23100" windowHeight="14700" xr2:uid="{00000000-000D-0000-FFFF-FFFF00000000}"/>
  </bookViews>
  <sheets>
    <sheet name="印刷シート" sheetId="2" r:id="rId1"/>
    <sheet name="Sheet2" sheetId="8" state="hidden" r:id="rId2"/>
  </sheets>
  <definedNames>
    <definedName name="date1">#REF!</definedName>
    <definedName name="date2">#REF!</definedName>
    <definedName name="date3">#REF!</definedName>
    <definedName name="date4">#REF!</definedName>
    <definedName name="date5">#REF!</definedName>
    <definedName name="date6">#REF!</definedName>
    <definedName name="list">Sheet2!$B$1:$E$81</definedName>
    <definedName name="_xlnm.Print_Area" localSheetId="0">印刷シート!$A$1:$Y$11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8" l="1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" i="8"/>
  <c r="B2" i="8" l="1"/>
  <c r="B6" i="8"/>
  <c r="B10" i="8"/>
  <c r="B14" i="8"/>
  <c r="B26" i="8"/>
  <c r="B38" i="8"/>
  <c r="B50" i="8"/>
  <c r="B66" i="8"/>
  <c r="B74" i="8"/>
  <c r="B3" i="8"/>
  <c r="B7" i="8"/>
  <c r="B11" i="8"/>
  <c r="B15" i="8"/>
  <c r="B19" i="8"/>
  <c r="B23" i="8"/>
  <c r="B27" i="8"/>
  <c r="B31" i="8"/>
  <c r="B35" i="8"/>
  <c r="B39" i="8"/>
  <c r="B43" i="8"/>
  <c r="B47" i="8"/>
  <c r="B51" i="8"/>
  <c r="B55" i="8"/>
  <c r="B59" i="8"/>
  <c r="B63" i="8"/>
  <c r="B67" i="8"/>
  <c r="B71" i="8"/>
  <c r="B75" i="8"/>
  <c r="B79" i="8"/>
  <c r="B22" i="8"/>
  <c r="B34" i="8"/>
  <c r="B46" i="8"/>
  <c r="B58" i="8"/>
  <c r="B70" i="8"/>
  <c r="B4" i="8"/>
  <c r="B8" i="8"/>
  <c r="B12" i="8"/>
  <c r="B16" i="8"/>
  <c r="B20" i="8"/>
  <c r="B24" i="8"/>
  <c r="B28" i="8"/>
  <c r="B32" i="8"/>
  <c r="B36" i="8"/>
  <c r="B40" i="8"/>
  <c r="B44" i="8"/>
  <c r="B48" i="8"/>
  <c r="B52" i="8"/>
  <c r="B56" i="8"/>
  <c r="B60" i="8"/>
  <c r="B64" i="8"/>
  <c r="B68" i="8"/>
  <c r="B72" i="8"/>
  <c r="B76" i="8"/>
  <c r="B80" i="8"/>
  <c r="B18" i="8"/>
  <c r="B30" i="8"/>
  <c r="B42" i="8"/>
  <c r="B54" i="8"/>
  <c r="B62" i="8"/>
  <c r="B78" i="8"/>
  <c r="B5" i="8"/>
  <c r="B9" i="8"/>
  <c r="B13" i="8"/>
  <c r="B17" i="8"/>
  <c r="B21" i="8"/>
  <c r="B25" i="8"/>
  <c r="B29" i="8"/>
  <c r="B33" i="8"/>
  <c r="B37" i="8"/>
  <c r="B41" i="8"/>
  <c r="B45" i="8"/>
  <c r="B49" i="8"/>
  <c r="B53" i="8"/>
  <c r="B57" i="8"/>
  <c r="B61" i="8"/>
  <c r="B65" i="8"/>
  <c r="B69" i="8"/>
  <c r="B73" i="8"/>
  <c r="B77" i="8"/>
  <c r="B81" i="8"/>
  <c r="B1" i="8"/>
  <c r="W11" i="2" l="1"/>
  <c r="C11" i="2"/>
  <c r="H10" i="2"/>
  <c r="M9" i="2"/>
  <c r="R8" i="2"/>
  <c r="W7" i="2"/>
  <c r="C7" i="2"/>
  <c r="H6" i="2"/>
  <c r="M5" i="2"/>
  <c r="R4" i="2"/>
  <c r="W3" i="2"/>
  <c r="C3" i="2"/>
  <c r="H2" i="2"/>
  <c r="R11" i="2"/>
  <c r="W10" i="2"/>
  <c r="C10" i="2"/>
  <c r="H9" i="2"/>
  <c r="M8" i="2"/>
  <c r="R7" i="2"/>
  <c r="W6" i="2"/>
  <c r="C6" i="2"/>
  <c r="H5" i="2"/>
  <c r="M4" i="2"/>
  <c r="R3" i="2"/>
  <c r="W2" i="2"/>
  <c r="C2" i="2"/>
  <c r="M6" i="2"/>
  <c r="W4" i="2"/>
  <c r="H3" i="2"/>
  <c r="M11" i="2"/>
  <c r="R10" i="2"/>
  <c r="W9" i="2"/>
  <c r="C9" i="2"/>
  <c r="H8" i="2"/>
  <c r="M7" i="2"/>
  <c r="R6" i="2"/>
  <c r="W5" i="2"/>
  <c r="C5" i="2"/>
  <c r="H4" i="2"/>
  <c r="M3" i="2"/>
  <c r="R2" i="2"/>
  <c r="H11" i="2"/>
  <c r="M10" i="2"/>
  <c r="R9" i="2"/>
  <c r="W8" i="2"/>
  <c r="C8" i="2"/>
  <c r="H7" i="2"/>
  <c r="R5" i="2"/>
  <c r="C4" i="2"/>
  <c r="M2" i="2"/>
  <c r="U11" i="2"/>
  <c r="A11" i="2"/>
  <c r="F10" i="2"/>
  <c r="K9" i="2"/>
  <c r="P8" i="2"/>
  <c r="U7" i="2"/>
  <c r="A7" i="2"/>
  <c r="F6" i="2"/>
  <c r="K5" i="2"/>
  <c r="P4" i="2"/>
  <c r="A3" i="2"/>
  <c r="F2" i="2"/>
  <c r="P11" i="2"/>
  <c r="U10" i="2"/>
  <c r="A10" i="2"/>
  <c r="F9" i="2"/>
  <c r="K8" i="2"/>
  <c r="P7" i="2"/>
  <c r="U6" i="2"/>
  <c r="A6" i="2"/>
  <c r="F5" i="2"/>
  <c r="K4" i="2"/>
  <c r="P3" i="2"/>
  <c r="U2" i="2"/>
  <c r="A2" i="2"/>
  <c r="K11" i="2"/>
  <c r="P10" i="2"/>
  <c r="U9" i="2"/>
  <c r="A9" i="2"/>
  <c r="F8" i="2"/>
  <c r="K7" i="2"/>
  <c r="P6" i="2"/>
  <c r="U5" i="2"/>
  <c r="A5" i="2"/>
  <c r="F4" i="2"/>
  <c r="K3" i="2"/>
  <c r="P2" i="2"/>
  <c r="F11" i="2"/>
  <c r="K10" i="2"/>
  <c r="P9" i="2"/>
  <c r="U8" i="2"/>
  <c r="A8" i="2"/>
  <c r="F7" i="2"/>
  <c r="K6" i="2"/>
  <c r="P5" i="2"/>
  <c r="U4" i="2"/>
  <c r="A4" i="2"/>
  <c r="F3" i="2"/>
  <c r="K2" i="2"/>
  <c r="U3" i="2"/>
</calcChain>
</file>

<file path=xl/sharedStrings.xml><?xml version="1.0" encoding="utf-8"?>
<sst xmlns="http://schemas.openxmlformats.org/spreadsheetml/2006/main" count="102" uniqueCount="4">
  <si>
    <t>÷</t>
    <phoneticPr fontId="1"/>
  </si>
  <si>
    <t>＝</t>
    <phoneticPr fontId="1"/>
  </si>
  <si>
    <t>わりざんを　しよう</t>
  </si>
  <si>
    <t>なまえ（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</si>
</sst>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24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2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1"/>
  <sheetViews>
    <sheetView showGridLines="0" showRowColHeaders="0" tabSelected="1" zoomScale="90" zoomScaleNormal="90" workbookViewId="0">
      <selection activeCell="N9" sqref="N9"/>
    </sheetView>
  </sheetViews>
  <sheetFormatPr defaultRowHeight="15" x14ac:dyDescent="0.15"/>
  <cols>
    <col min="1" max="2" width="5.75" style="1" bestFit="1" customWidth="1"/>
    <col min="3" max="3" width="3.875" style="1" bestFit="1" customWidth="1"/>
    <col min="4" max="4" width="5.75" style="1" bestFit="1" customWidth="1"/>
    <col min="5" max="5" width="9" style="1"/>
    <col min="6" max="7" width="5.75" style="1" bestFit="1" customWidth="1"/>
    <col min="8" max="8" width="3.875" style="1" bestFit="1" customWidth="1"/>
    <col min="9" max="9" width="5.75" style="1" bestFit="1" customWidth="1"/>
    <col min="10" max="10" width="9" style="1"/>
    <col min="11" max="12" width="5.75" style="1" bestFit="1" customWidth="1"/>
    <col min="13" max="13" width="3.875" style="1" bestFit="1" customWidth="1"/>
    <col min="14" max="14" width="5.75" style="1" bestFit="1" customWidth="1"/>
    <col min="15" max="15" width="9" style="1"/>
    <col min="16" max="17" width="5.75" style="1" bestFit="1" customWidth="1"/>
    <col min="18" max="18" width="3.875" style="1" bestFit="1" customWidth="1"/>
    <col min="19" max="19" width="5.75" style="1" bestFit="1" customWidth="1"/>
    <col min="20" max="20" width="9" style="1"/>
    <col min="21" max="22" width="5.75" style="1" bestFit="1" customWidth="1"/>
    <col min="23" max="23" width="4" style="1" bestFit="1" customWidth="1"/>
    <col min="24" max="24" width="5.625" style="1" customWidth="1"/>
    <col min="25" max="16384" width="9" style="1"/>
  </cols>
  <sheetData>
    <row r="1" spans="1:25" ht="31.5" x14ac:dyDescent="0.15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3" t="s">
        <v>3</v>
      </c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59.25" customHeight="1" x14ac:dyDescent="0.15">
      <c r="A2" s="2">
        <f ca="1">VLOOKUP(1,list,4,0)</f>
        <v>45</v>
      </c>
      <c r="B2" s="2" t="s">
        <v>0</v>
      </c>
      <c r="C2" s="2">
        <f ca="1">VLOOKUP(1,list,2,0)</f>
        <v>9</v>
      </c>
      <c r="D2" s="2" t="s">
        <v>1</v>
      </c>
      <c r="E2" s="2"/>
      <c r="F2" s="2">
        <f ca="1">VLOOKUP(11,list,4,0)</f>
        <v>12</v>
      </c>
      <c r="G2" s="2" t="s">
        <v>0</v>
      </c>
      <c r="H2" s="2">
        <f ca="1">VLOOKUP(11,list,2,0)</f>
        <v>2</v>
      </c>
      <c r="I2" s="2" t="s">
        <v>1</v>
      </c>
      <c r="J2" s="2"/>
      <c r="K2" s="2">
        <f ca="1">VLOOKUP(21,list,4,0)</f>
        <v>9</v>
      </c>
      <c r="L2" s="2" t="s">
        <v>0</v>
      </c>
      <c r="M2" s="2">
        <f ca="1">VLOOKUP(21,list,2,0)</f>
        <v>3</v>
      </c>
      <c r="N2" s="2" t="s">
        <v>1</v>
      </c>
      <c r="O2" s="2"/>
      <c r="P2" s="2">
        <f ca="1">VLOOKUP(31,list,4,0)</f>
        <v>12</v>
      </c>
      <c r="Q2" s="2" t="s">
        <v>0</v>
      </c>
      <c r="R2" s="2">
        <f ca="1">VLOOKUP(31,list,2,0)</f>
        <v>4</v>
      </c>
      <c r="S2" s="2" t="s">
        <v>1</v>
      </c>
      <c r="T2" s="2"/>
      <c r="U2" s="2">
        <f ca="1">VLOOKUP(41,list,4,0)</f>
        <v>42</v>
      </c>
      <c r="V2" s="2" t="s">
        <v>0</v>
      </c>
      <c r="W2" s="2">
        <f ca="1">VLOOKUP(41,list,2,0)</f>
        <v>6</v>
      </c>
      <c r="X2" s="2" t="s">
        <v>1</v>
      </c>
      <c r="Y2" s="2"/>
    </row>
    <row r="3" spans="1:25" ht="59.25" customHeight="1" x14ac:dyDescent="0.15">
      <c r="A3" s="2">
        <f ca="1">VLOOKUP(2,list,4,0)</f>
        <v>36</v>
      </c>
      <c r="B3" s="2" t="s">
        <v>0</v>
      </c>
      <c r="C3" s="2">
        <f ca="1">VLOOKUP(2,list,2,0)</f>
        <v>9</v>
      </c>
      <c r="D3" s="2" t="s">
        <v>1</v>
      </c>
      <c r="E3" s="2"/>
      <c r="F3" s="2">
        <f ca="1">VLOOKUP(12,list,4,0)</f>
        <v>18</v>
      </c>
      <c r="G3" s="2" t="s">
        <v>0</v>
      </c>
      <c r="H3" s="2">
        <f ca="1">VLOOKUP(12,list,2,0)</f>
        <v>3</v>
      </c>
      <c r="I3" s="2" t="s">
        <v>1</v>
      </c>
      <c r="J3" s="2"/>
      <c r="K3" s="2">
        <f ca="1">VLOOKUP(22,list,4,0)</f>
        <v>12</v>
      </c>
      <c r="L3" s="2" t="s">
        <v>0</v>
      </c>
      <c r="M3" s="2">
        <f ca="1">VLOOKUP(22,list,2,0)</f>
        <v>6</v>
      </c>
      <c r="N3" s="2" t="s">
        <v>1</v>
      </c>
      <c r="O3" s="2"/>
      <c r="P3" s="2">
        <f ca="1">VLOOKUP(32,list,4,0)</f>
        <v>30</v>
      </c>
      <c r="Q3" s="2" t="s">
        <v>0</v>
      </c>
      <c r="R3" s="2">
        <f ca="1">VLOOKUP(32,list,2,0)</f>
        <v>5</v>
      </c>
      <c r="S3" s="2" t="s">
        <v>1</v>
      </c>
      <c r="T3" s="2"/>
      <c r="U3" s="2">
        <f ca="1">VLOOKUP(42,list,4,0)</f>
        <v>35</v>
      </c>
      <c r="V3" s="2" t="s">
        <v>0</v>
      </c>
      <c r="W3" s="2">
        <f ca="1">VLOOKUP(42,list,2,0)</f>
        <v>7</v>
      </c>
      <c r="X3" s="2" t="s">
        <v>1</v>
      </c>
      <c r="Y3" s="2"/>
    </row>
    <row r="4" spans="1:25" ht="59.25" customHeight="1" x14ac:dyDescent="0.15">
      <c r="A4" s="2">
        <f ca="1">VLOOKUP(3,list,4,0)</f>
        <v>27</v>
      </c>
      <c r="B4" s="2" t="s">
        <v>0</v>
      </c>
      <c r="C4" s="2">
        <f ca="1">VLOOKUP(3,list,2,0)</f>
        <v>9</v>
      </c>
      <c r="D4" s="2" t="s">
        <v>1</v>
      </c>
      <c r="E4" s="2"/>
      <c r="F4" s="2">
        <f ca="1">VLOOKUP(13,list,4,0)</f>
        <v>3</v>
      </c>
      <c r="G4" s="2" t="s">
        <v>0</v>
      </c>
      <c r="H4" s="2">
        <f ca="1">VLOOKUP(13,list,2,0)</f>
        <v>1</v>
      </c>
      <c r="I4" s="2" t="s">
        <v>1</v>
      </c>
      <c r="J4" s="2"/>
      <c r="K4" s="2">
        <f ca="1">VLOOKUP(23,list,4,0)</f>
        <v>8</v>
      </c>
      <c r="L4" s="2" t="s">
        <v>0</v>
      </c>
      <c r="M4" s="2">
        <f ca="1">VLOOKUP(23,list,2,0)</f>
        <v>8</v>
      </c>
      <c r="N4" s="2" t="s">
        <v>1</v>
      </c>
      <c r="O4" s="2"/>
      <c r="P4" s="2">
        <f ca="1">VLOOKUP(33,list,4,0)</f>
        <v>49</v>
      </c>
      <c r="Q4" s="2" t="s">
        <v>0</v>
      </c>
      <c r="R4" s="2">
        <f ca="1">VLOOKUP(33,list,2,0)</f>
        <v>7</v>
      </c>
      <c r="S4" s="2" t="s">
        <v>1</v>
      </c>
      <c r="T4" s="2"/>
      <c r="U4" s="2">
        <f ca="1">VLOOKUP(43,list,4,0)</f>
        <v>7</v>
      </c>
      <c r="V4" s="2" t="s">
        <v>0</v>
      </c>
      <c r="W4" s="2">
        <f ca="1">VLOOKUP(43,list,2,0)</f>
        <v>1</v>
      </c>
      <c r="X4" s="2" t="s">
        <v>1</v>
      </c>
      <c r="Y4" s="2"/>
    </row>
    <row r="5" spans="1:25" ht="59.25" customHeight="1" x14ac:dyDescent="0.15">
      <c r="A5" s="2">
        <f ca="1">VLOOKUP(4,list,4,0)</f>
        <v>6</v>
      </c>
      <c r="B5" s="2" t="s">
        <v>0</v>
      </c>
      <c r="C5" s="2">
        <f ca="1">VLOOKUP(4,list,2,0)</f>
        <v>6</v>
      </c>
      <c r="D5" s="2" t="s">
        <v>1</v>
      </c>
      <c r="E5" s="2"/>
      <c r="F5" s="2">
        <f ca="1">VLOOKUP(14,list,4,0)</f>
        <v>20</v>
      </c>
      <c r="G5" s="2" t="s">
        <v>0</v>
      </c>
      <c r="H5" s="2">
        <f ca="1">VLOOKUP(14,list,2,0)</f>
        <v>5</v>
      </c>
      <c r="I5" s="2" t="s">
        <v>1</v>
      </c>
      <c r="J5" s="2"/>
      <c r="K5" s="2">
        <f ca="1">VLOOKUP(24,list,4,0)</f>
        <v>45</v>
      </c>
      <c r="L5" s="2" t="s">
        <v>0</v>
      </c>
      <c r="M5" s="2">
        <f ca="1">VLOOKUP(24,list,2,0)</f>
        <v>5</v>
      </c>
      <c r="N5" s="2" t="s">
        <v>1</v>
      </c>
      <c r="O5" s="2"/>
      <c r="P5" s="2">
        <f ca="1">VLOOKUP(34,list,4,0)</f>
        <v>18</v>
      </c>
      <c r="Q5" s="2" t="s">
        <v>0</v>
      </c>
      <c r="R5" s="2">
        <f ca="1">VLOOKUP(34,list,2,0)</f>
        <v>6</v>
      </c>
      <c r="S5" s="2" t="s">
        <v>1</v>
      </c>
      <c r="T5" s="2"/>
      <c r="U5" s="2">
        <f ca="1">VLOOKUP(44,list,4,0)</f>
        <v>15</v>
      </c>
      <c r="V5" s="2" t="s">
        <v>0</v>
      </c>
      <c r="W5" s="2">
        <f ca="1">VLOOKUP(44,list,2,0)</f>
        <v>3</v>
      </c>
      <c r="X5" s="2" t="s">
        <v>1</v>
      </c>
      <c r="Y5" s="2"/>
    </row>
    <row r="6" spans="1:25" ht="59.25" customHeight="1" x14ac:dyDescent="0.15">
      <c r="A6" s="2">
        <f ca="1">VLOOKUP(5,list,4,0)</f>
        <v>56</v>
      </c>
      <c r="B6" s="2" t="s">
        <v>0</v>
      </c>
      <c r="C6" s="2">
        <f ca="1">VLOOKUP(5,list,2,0)</f>
        <v>7</v>
      </c>
      <c r="D6" s="2" t="s">
        <v>1</v>
      </c>
      <c r="E6" s="2"/>
      <c r="F6" s="2">
        <f ca="1">VLOOKUP(15,list,4,0)</f>
        <v>48</v>
      </c>
      <c r="G6" s="2" t="s">
        <v>0</v>
      </c>
      <c r="H6" s="2">
        <f ca="1">VLOOKUP(15,list,2,0)</f>
        <v>6</v>
      </c>
      <c r="I6" s="2" t="s">
        <v>1</v>
      </c>
      <c r="J6" s="2"/>
      <c r="K6" s="2">
        <f ca="1">VLOOKUP(25,list,4,0)</f>
        <v>24</v>
      </c>
      <c r="L6" s="2" t="s">
        <v>0</v>
      </c>
      <c r="M6" s="2">
        <f ca="1">VLOOKUP(25,list,2,0)</f>
        <v>3</v>
      </c>
      <c r="N6" s="2" t="s">
        <v>1</v>
      </c>
      <c r="O6" s="2"/>
      <c r="P6" s="2">
        <f ca="1">VLOOKUP(35,list,4,0)</f>
        <v>10</v>
      </c>
      <c r="Q6" s="2" t="s">
        <v>0</v>
      </c>
      <c r="R6" s="2">
        <f ca="1">VLOOKUP(35,list,2,0)</f>
        <v>5</v>
      </c>
      <c r="S6" s="2" t="s">
        <v>1</v>
      </c>
      <c r="T6" s="2"/>
      <c r="U6" s="2">
        <f ca="1">VLOOKUP(45,list,4,0)</f>
        <v>72</v>
      </c>
      <c r="V6" s="2" t="s">
        <v>0</v>
      </c>
      <c r="W6" s="2">
        <f ca="1">VLOOKUP(45,list,2,0)</f>
        <v>8</v>
      </c>
      <c r="X6" s="2" t="s">
        <v>1</v>
      </c>
      <c r="Y6" s="2"/>
    </row>
    <row r="7" spans="1:25" ht="59.25" customHeight="1" x14ac:dyDescent="0.15">
      <c r="A7" s="2">
        <f ca="1">VLOOKUP(6,list,4,0)</f>
        <v>54</v>
      </c>
      <c r="B7" s="2" t="s">
        <v>0</v>
      </c>
      <c r="C7" s="2">
        <f ca="1">VLOOKUP(6,list,2,0)</f>
        <v>9</v>
      </c>
      <c r="D7" s="2" t="s">
        <v>1</v>
      </c>
      <c r="E7" s="2"/>
      <c r="F7" s="2">
        <f ca="1">VLOOKUP(16,list,4,0)</f>
        <v>35</v>
      </c>
      <c r="G7" s="2" t="s">
        <v>0</v>
      </c>
      <c r="H7" s="2">
        <f ca="1">VLOOKUP(16,list,2,0)</f>
        <v>5</v>
      </c>
      <c r="I7" s="2" t="s">
        <v>1</v>
      </c>
      <c r="J7" s="2"/>
      <c r="K7" s="2">
        <f ca="1">VLOOKUP(26,list,4,0)</f>
        <v>9</v>
      </c>
      <c r="L7" s="2" t="s">
        <v>0</v>
      </c>
      <c r="M7" s="2">
        <f ca="1">VLOOKUP(26,list,2,0)</f>
        <v>1</v>
      </c>
      <c r="N7" s="2" t="s">
        <v>1</v>
      </c>
      <c r="O7" s="2"/>
      <c r="P7" s="2">
        <f ca="1">VLOOKUP(36,list,4,0)</f>
        <v>10</v>
      </c>
      <c r="Q7" s="2" t="s">
        <v>0</v>
      </c>
      <c r="R7" s="2">
        <f ca="1">VLOOKUP(36,list,2,0)</f>
        <v>2</v>
      </c>
      <c r="S7" s="2" t="s">
        <v>1</v>
      </c>
      <c r="T7" s="2"/>
      <c r="U7" s="2">
        <f ca="1">VLOOKUP(46,list,4,0)</f>
        <v>2</v>
      </c>
      <c r="V7" s="2" t="s">
        <v>0</v>
      </c>
      <c r="W7" s="2">
        <f ca="1">VLOOKUP(46,list,2,0)</f>
        <v>1</v>
      </c>
      <c r="X7" s="2" t="s">
        <v>1</v>
      </c>
      <c r="Y7" s="2"/>
    </row>
    <row r="8" spans="1:25" ht="59.25" customHeight="1" x14ac:dyDescent="0.15">
      <c r="A8" s="2">
        <f ca="1">VLOOKUP(7,list,4,0)</f>
        <v>5</v>
      </c>
      <c r="B8" s="2" t="s">
        <v>0</v>
      </c>
      <c r="C8" s="2">
        <f ca="1">VLOOKUP(7,list,2,0)</f>
        <v>5</v>
      </c>
      <c r="D8" s="2" t="s">
        <v>1</v>
      </c>
      <c r="E8" s="2"/>
      <c r="F8" s="2">
        <f ca="1">VLOOKUP(17,list,4,0)</f>
        <v>5</v>
      </c>
      <c r="G8" s="2" t="s">
        <v>0</v>
      </c>
      <c r="H8" s="2">
        <f ca="1">VLOOKUP(17,list,2,0)</f>
        <v>1</v>
      </c>
      <c r="I8" s="2" t="s">
        <v>1</v>
      </c>
      <c r="J8" s="2"/>
      <c r="K8" s="2">
        <f ca="1">VLOOKUP(27,list,4,0)</f>
        <v>6</v>
      </c>
      <c r="L8" s="2" t="s">
        <v>0</v>
      </c>
      <c r="M8" s="2">
        <f ca="1">VLOOKUP(27,list,2,0)</f>
        <v>2</v>
      </c>
      <c r="N8" s="2" t="s">
        <v>1</v>
      </c>
      <c r="O8" s="2"/>
      <c r="P8" s="2">
        <f ca="1">VLOOKUP(37,list,4,0)</f>
        <v>32</v>
      </c>
      <c r="Q8" s="2" t="s">
        <v>0</v>
      </c>
      <c r="R8" s="2">
        <f ca="1">VLOOKUP(37,list,2,0)</f>
        <v>4</v>
      </c>
      <c r="S8" s="2" t="s">
        <v>1</v>
      </c>
      <c r="T8" s="2"/>
      <c r="U8" s="2">
        <f ca="1">VLOOKUP(47,list,4,0)</f>
        <v>8</v>
      </c>
      <c r="V8" s="2" t="s">
        <v>0</v>
      </c>
      <c r="W8" s="2">
        <f ca="1">VLOOKUP(47,list,2,0)</f>
        <v>1</v>
      </c>
      <c r="X8" s="2" t="s">
        <v>1</v>
      </c>
      <c r="Y8" s="2"/>
    </row>
    <row r="9" spans="1:25" ht="59.25" customHeight="1" x14ac:dyDescent="0.15">
      <c r="A9" s="2">
        <f ca="1">VLOOKUP(8,list,4,0)</f>
        <v>14</v>
      </c>
      <c r="B9" s="2" t="s">
        <v>0</v>
      </c>
      <c r="C9" s="2">
        <f ca="1">VLOOKUP(8,list,2,0)</f>
        <v>7</v>
      </c>
      <c r="D9" s="2" t="s">
        <v>1</v>
      </c>
      <c r="E9" s="2"/>
      <c r="F9" s="2">
        <f ca="1">VLOOKUP(18,list,4,0)</f>
        <v>81</v>
      </c>
      <c r="G9" s="2" t="s">
        <v>0</v>
      </c>
      <c r="H9" s="2">
        <f ca="1">VLOOKUP(18,list,2,0)</f>
        <v>9</v>
      </c>
      <c r="I9" s="2" t="s">
        <v>1</v>
      </c>
      <c r="J9" s="2"/>
      <c r="K9" s="2">
        <f ca="1">VLOOKUP(28,list,4,0)</f>
        <v>16</v>
      </c>
      <c r="L9" s="2" t="s">
        <v>0</v>
      </c>
      <c r="M9" s="2">
        <f ca="1">VLOOKUP(28,list,2,0)</f>
        <v>2</v>
      </c>
      <c r="N9" s="2" t="s">
        <v>1</v>
      </c>
      <c r="O9" s="2"/>
      <c r="P9" s="2">
        <f ca="1">VLOOKUP(38,list,4,0)</f>
        <v>8</v>
      </c>
      <c r="Q9" s="2" t="s">
        <v>0</v>
      </c>
      <c r="R9" s="2">
        <f ca="1">VLOOKUP(38,list,2,0)</f>
        <v>4</v>
      </c>
      <c r="S9" s="2" t="s">
        <v>1</v>
      </c>
      <c r="T9" s="2"/>
      <c r="U9" s="2">
        <f ca="1">VLOOKUP(48,list,4,0)</f>
        <v>21</v>
      </c>
      <c r="V9" s="2" t="s">
        <v>0</v>
      </c>
      <c r="W9" s="2">
        <f ca="1">VLOOKUP(48,list,2,0)</f>
        <v>7</v>
      </c>
      <c r="X9" s="2" t="s">
        <v>1</v>
      </c>
      <c r="Y9" s="2"/>
    </row>
    <row r="10" spans="1:25" ht="59.25" customHeight="1" x14ac:dyDescent="0.15">
      <c r="A10" s="2">
        <f ca="1">VLOOKUP(9,list,4,0)</f>
        <v>64</v>
      </c>
      <c r="B10" s="2" t="s">
        <v>0</v>
      </c>
      <c r="C10" s="2">
        <f ca="1">VLOOKUP(9,list,2,0)</f>
        <v>8</v>
      </c>
      <c r="D10" s="2" t="s">
        <v>1</v>
      </c>
      <c r="E10" s="2"/>
      <c r="F10" s="2">
        <f ca="1">VLOOKUP(19,list,4,0)</f>
        <v>1</v>
      </c>
      <c r="G10" s="2" t="s">
        <v>0</v>
      </c>
      <c r="H10" s="2">
        <f ca="1">VLOOKUP(19,list,2,0)</f>
        <v>1</v>
      </c>
      <c r="I10" s="2" t="s">
        <v>1</v>
      </c>
      <c r="J10" s="2"/>
      <c r="K10" s="2">
        <f ca="1">VLOOKUP(29,list,4,0)</f>
        <v>56</v>
      </c>
      <c r="L10" s="2" t="s">
        <v>0</v>
      </c>
      <c r="M10" s="2">
        <f ca="1">VLOOKUP(29,list,2,0)</f>
        <v>8</v>
      </c>
      <c r="N10" s="2" t="s">
        <v>1</v>
      </c>
      <c r="O10" s="2"/>
      <c r="P10" s="2">
        <f ca="1">VLOOKUP(39,list,4,0)</f>
        <v>36</v>
      </c>
      <c r="Q10" s="2" t="s">
        <v>0</v>
      </c>
      <c r="R10" s="2">
        <f ca="1">VLOOKUP(39,list,2,0)</f>
        <v>4</v>
      </c>
      <c r="S10" s="2" t="s">
        <v>1</v>
      </c>
      <c r="T10" s="2"/>
      <c r="U10" s="2">
        <f ca="1">VLOOKUP(49,list,4,0)</f>
        <v>21</v>
      </c>
      <c r="V10" s="2" t="s">
        <v>0</v>
      </c>
      <c r="W10" s="2">
        <f ca="1">VLOOKUP(49,list,2,0)</f>
        <v>3</v>
      </c>
      <c r="X10" s="2" t="s">
        <v>1</v>
      </c>
      <c r="Y10" s="2"/>
    </row>
    <row r="11" spans="1:25" ht="59.25" customHeight="1" x14ac:dyDescent="0.15">
      <c r="A11" s="2">
        <f ca="1">VLOOKUP(10,list,4,0)</f>
        <v>40</v>
      </c>
      <c r="B11" s="2" t="s">
        <v>0</v>
      </c>
      <c r="C11" s="2">
        <f ca="1">VLOOKUP(10,list,2,0)</f>
        <v>8</v>
      </c>
      <c r="D11" s="2" t="s">
        <v>1</v>
      </c>
      <c r="F11" s="2">
        <f ca="1">VLOOKUP(20,list,4,0)</f>
        <v>24</v>
      </c>
      <c r="G11" s="2" t="s">
        <v>0</v>
      </c>
      <c r="H11" s="2">
        <f ca="1">VLOOKUP(20,list,2,0)</f>
        <v>4</v>
      </c>
      <c r="I11" s="2" t="s">
        <v>1</v>
      </c>
      <c r="K11" s="2">
        <f ca="1">VLOOKUP(30,list,4,0)</f>
        <v>16</v>
      </c>
      <c r="L11" s="2" t="s">
        <v>0</v>
      </c>
      <c r="M11" s="2">
        <f ca="1">VLOOKUP(30,list,2,0)</f>
        <v>8</v>
      </c>
      <c r="N11" s="2" t="s">
        <v>1</v>
      </c>
      <c r="P11" s="2">
        <f ca="1">VLOOKUP(40,list,4,0)</f>
        <v>20</v>
      </c>
      <c r="Q11" s="2" t="s">
        <v>0</v>
      </c>
      <c r="R11" s="2">
        <f ca="1">VLOOKUP(40,list,2,0)</f>
        <v>4</v>
      </c>
      <c r="S11" s="2" t="s">
        <v>1</v>
      </c>
      <c r="U11" s="2">
        <f ca="1">VLOOKUP(50,list,4,0)</f>
        <v>15</v>
      </c>
      <c r="V11" s="2" t="s">
        <v>0</v>
      </c>
      <c r="W11" s="2">
        <f ca="1">VLOOKUP(50,list,2,0)</f>
        <v>5</v>
      </c>
      <c r="X11" s="2" t="s">
        <v>1</v>
      </c>
    </row>
  </sheetData>
  <sheetProtection sheet="1" objects="1" scenarios="1" selectLockedCells="1"/>
  <mergeCells count="2">
    <mergeCell ref="O1:Y1"/>
    <mergeCell ref="A1:N1"/>
  </mergeCells>
  <phoneticPr fontId="1"/>
  <pageMargins left="0.59055118110236227" right="0.59055118110236227" top="0.59055118110236227" bottom="0.59055118110236227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037A-1022-4A31-BF87-DD17FA3797DD}">
  <dimension ref="A1:E81"/>
  <sheetViews>
    <sheetView workbookViewId="0">
      <selection activeCell="I8" sqref="I8"/>
    </sheetView>
  </sheetViews>
  <sheetFormatPr defaultRowHeight="15" x14ac:dyDescent="0.15"/>
  <cols>
    <col min="1" max="16384" width="9" style="1"/>
  </cols>
  <sheetData>
    <row r="1" spans="1:5" x14ac:dyDescent="0.15">
      <c r="A1" s="1">
        <f ca="1">RAND()</f>
        <v>0.8202533822864847</v>
      </c>
      <c r="B1" s="1">
        <f ca="1">RANK(A1,$A$1:$A$81,0)</f>
        <v>19</v>
      </c>
      <c r="C1" s="1">
        <v>1</v>
      </c>
      <c r="D1" s="1">
        <v>1</v>
      </c>
      <c r="E1" s="1">
        <f>C1*D1</f>
        <v>1</v>
      </c>
    </row>
    <row r="2" spans="1:5" x14ac:dyDescent="0.15">
      <c r="A2" s="1">
        <f t="shared" ref="A2:A65" ca="1" si="0">RAND()</f>
        <v>0.43584480402943582</v>
      </c>
      <c r="B2" s="1">
        <f t="shared" ref="B2:B65" ca="1" si="1">RANK(A2,$A$1:$A$81,0)</f>
        <v>46</v>
      </c>
      <c r="C2" s="1">
        <v>1</v>
      </c>
      <c r="D2" s="1">
        <v>2</v>
      </c>
      <c r="E2" s="1">
        <f t="shared" ref="E2:E65" si="2">C2*D2</f>
        <v>2</v>
      </c>
    </row>
    <row r="3" spans="1:5" x14ac:dyDescent="0.15">
      <c r="A3" s="1">
        <f t="shared" ca="1" si="0"/>
        <v>0.8898608465262805</v>
      </c>
      <c r="B3" s="1">
        <f t="shared" ca="1" si="1"/>
        <v>13</v>
      </c>
      <c r="C3" s="1">
        <v>1</v>
      </c>
      <c r="D3" s="1">
        <v>3</v>
      </c>
      <c r="E3" s="1">
        <f t="shared" si="2"/>
        <v>3</v>
      </c>
    </row>
    <row r="4" spans="1:5" x14ac:dyDescent="0.15">
      <c r="A4" s="1">
        <f t="shared" ca="1" si="0"/>
        <v>0.31586435260672319</v>
      </c>
      <c r="B4" s="1">
        <f t="shared" ca="1" si="1"/>
        <v>58</v>
      </c>
      <c r="C4" s="1">
        <v>1</v>
      </c>
      <c r="D4" s="1">
        <v>4</v>
      </c>
      <c r="E4" s="1">
        <f t="shared" si="2"/>
        <v>4</v>
      </c>
    </row>
    <row r="5" spans="1:5" x14ac:dyDescent="0.15">
      <c r="A5" s="1">
        <f t="shared" ca="1" si="0"/>
        <v>0.82648297614226984</v>
      </c>
      <c r="B5" s="1">
        <f t="shared" ca="1" si="1"/>
        <v>17</v>
      </c>
      <c r="C5" s="1">
        <v>1</v>
      </c>
      <c r="D5" s="1">
        <v>5</v>
      </c>
      <c r="E5" s="1">
        <f t="shared" si="2"/>
        <v>5</v>
      </c>
    </row>
    <row r="6" spans="1:5" x14ac:dyDescent="0.15">
      <c r="A6" s="1">
        <f t="shared" ca="1" si="0"/>
        <v>6.5554278560151835E-2</v>
      </c>
      <c r="B6" s="1">
        <f t="shared" ca="1" si="1"/>
        <v>79</v>
      </c>
      <c r="C6" s="1">
        <v>1</v>
      </c>
      <c r="D6" s="1">
        <v>6</v>
      </c>
      <c r="E6" s="1">
        <f t="shared" si="2"/>
        <v>6</v>
      </c>
    </row>
    <row r="7" spans="1:5" x14ac:dyDescent="0.15">
      <c r="A7" s="1">
        <f t="shared" ca="1" si="0"/>
        <v>0.50229897367439347</v>
      </c>
      <c r="B7" s="1">
        <f t="shared" ca="1" si="1"/>
        <v>43</v>
      </c>
      <c r="C7" s="1">
        <v>1</v>
      </c>
      <c r="D7" s="1">
        <v>7</v>
      </c>
      <c r="E7" s="1">
        <f t="shared" si="2"/>
        <v>7</v>
      </c>
    </row>
    <row r="8" spans="1:5" x14ac:dyDescent="0.15">
      <c r="A8" s="1">
        <f t="shared" ca="1" si="0"/>
        <v>0.42255080661350741</v>
      </c>
      <c r="B8" s="1">
        <f t="shared" ca="1" si="1"/>
        <v>47</v>
      </c>
      <c r="C8" s="1">
        <v>1</v>
      </c>
      <c r="D8" s="1">
        <v>8</v>
      </c>
      <c r="E8" s="1">
        <f t="shared" si="2"/>
        <v>8</v>
      </c>
    </row>
    <row r="9" spans="1:5" x14ac:dyDescent="0.15">
      <c r="A9" s="1">
        <f t="shared" ca="1" si="0"/>
        <v>0.75998142117058831</v>
      </c>
      <c r="B9" s="1">
        <f t="shared" ca="1" si="1"/>
        <v>26</v>
      </c>
      <c r="C9" s="1">
        <v>1</v>
      </c>
      <c r="D9" s="1">
        <v>9</v>
      </c>
      <c r="E9" s="1">
        <f t="shared" si="2"/>
        <v>9</v>
      </c>
    </row>
    <row r="10" spans="1:5" x14ac:dyDescent="0.15">
      <c r="A10" s="1">
        <f t="shared" ca="1" si="0"/>
        <v>0.36315810609036658</v>
      </c>
      <c r="B10" s="1">
        <f t="shared" ca="1" si="1"/>
        <v>52</v>
      </c>
      <c r="C10" s="1">
        <v>2</v>
      </c>
      <c r="D10" s="1">
        <v>1</v>
      </c>
      <c r="E10" s="1">
        <f t="shared" si="2"/>
        <v>2</v>
      </c>
    </row>
    <row r="11" spans="1:5" x14ac:dyDescent="0.15">
      <c r="A11" s="1">
        <f t="shared" ca="1" si="0"/>
        <v>0.2036896019203922</v>
      </c>
      <c r="B11" s="1">
        <f t="shared" ca="1" si="1"/>
        <v>63</v>
      </c>
      <c r="C11" s="1">
        <v>2</v>
      </c>
      <c r="D11" s="1">
        <v>2</v>
      </c>
      <c r="E11" s="1">
        <f t="shared" si="2"/>
        <v>4</v>
      </c>
    </row>
    <row r="12" spans="1:5" x14ac:dyDescent="0.15">
      <c r="A12" s="1">
        <f t="shared" ca="1" si="0"/>
        <v>0.75678819277930753</v>
      </c>
      <c r="B12" s="1">
        <f t="shared" ca="1" si="1"/>
        <v>27</v>
      </c>
      <c r="C12" s="1">
        <v>2</v>
      </c>
      <c r="D12" s="1">
        <v>3</v>
      </c>
      <c r="E12" s="1">
        <f t="shared" si="2"/>
        <v>6</v>
      </c>
    </row>
    <row r="13" spans="1:5" x14ac:dyDescent="0.15">
      <c r="A13" s="1">
        <f t="shared" ca="1" si="0"/>
        <v>0.18958453059321667</v>
      </c>
      <c r="B13" s="1">
        <f t="shared" ca="1" si="1"/>
        <v>66</v>
      </c>
      <c r="C13" s="1">
        <v>2</v>
      </c>
      <c r="D13" s="1">
        <v>4</v>
      </c>
      <c r="E13" s="1">
        <f t="shared" si="2"/>
        <v>8</v>
      </c>
    </row>
    <row r="14" spans="1:5" x14ac:dyDescent="0.15">
      <c r="A14" s="1">
        <f t="shared" ca="1" si="0"/>
        <v>0.61657321861612346</v>
      </c>
      <c r="B14" s="1">
        <f t="shared" ca="1" si="1"/>
        <v>36</v>
      </c>
      <c r="C14" s="1">
        <v>2</v>
      </c>
      <c r="D14" s="1">
        <v>5</v>
      </c>
      <c r="E14" s="1">
        <f t="shared" si="2"/>
        <v>10</v>
      </c>
    </row>
    <row r="15" spans="1:5" x14ac:dyDescent="0.15">
      <c r="A15" s="1">
        <f t="shared" ca="1" si="0"/>
        <v>0.90863986720279244</v>
      </c>
      <c r="B15" s="1">
        <f t="shared" ca="1" si="1"/>
        <v>11</v>
      </c>
      <c r="C15" s="1">
        <v>2</v>
      </c>
      <c r="D15" s="1">
        <v>6</v>
      </c>
      <c r="E15" s="1">
        <f t="shared" si="2"/>
        <v>12</v>
      </c>
    </row>
    <row r="16" spans="1:5" x14ac:dyDescent="0.15">
      <c r="A16" s="1">
        <f t="shared" ca="1" si="0"/>
        <v>0.20253512207817337</v>
      </c>
      <c r="B16" s="1">
        <f t="shared" ca="1" si="1"/>
        <v>64</v>
      </c>
      <c r="C16" s="1">
        <v>2</v>
      </c>
      <c r="D16" s="1">
        <v>7</v>
      </c>
      <c r="E16" s="1">
        <f t="shared" si="2"/>
        <v>14</v>
      </c>
    </row>
    <row r="17" spans="1:5" x14ac:dyDescent="0.15">
      <c r="A17" s="1">
        <f t="shared" ca="1" si="0"/>
        <v>0.74604657933012974</v>
      </c>
      <c r="B17" s="1">
        <f t="shared" ca="1" si="1"/>
        <v>28</v>
      </c>
      <c r="C17" s="1">
        <v>2</v>
      </c>
      <c r="D17" s="1">
        <v>8</v>
      </c>
      <c r="E17" s="1">
        <f t="shared" si="2"/>
        <v>16</v>
      </c>
    </row>
    <row r="18" spans="1:5" x14ac:dyDescent="0.15">
      <c r="A18" s="1">
        <f t="shared" ca="1" si="0"/>
        <v>0.37981965896888492</v>
      </c>
      <c r="B18" s="1">
        <f t="shared" ca="1" si="1"/>
        <v>51</v>
      </c>
      <c r="C18" s="1">
        <v>2</v>
      </c>
      <c r="D18" s="1">
        <v>9</v>
      </c>
      <c r="E18" s="1">
        <f t="shared" si="2"/>
        <v>18</v>
      </c>
    </row>
    <row r="19" spans="1:5" x14ac:dyDescent="0.15">
      <c r="A19" s="1">
        <f t="shared" ca="1" si="0"/>
        <v>0.21359729189601206</v>
      </c>
      <c r="B19" s="1">
        <f t="shared" ca="1" si="1"/>
        <v>62</v>
      </c>
      <c r="C19" s="1">
        <v>3</v>
      </c>
      <c r="D19" s="1">
        <v>1</v>
      </c>
      <c r="E19" s="1">
        <f t="shared" si="2"/>
        <v>3</v>
      </c>
    </row>
    <row r="20" spans="1:5" x14ac:dyDescent="0.15">
      <c r="A20" s="1">
        <f t="shared" ca="1" si="0"/>
        <v>9.3339741361381123E-2</v>
      </c>
      <c r="B20" s="1">
        <f t="shared" ca="1" si="1"/>
        <v>75</v>
      </c>
      <c r="C20" s="1">
        <v>3</v>
      </c>
      <c r="D20" s="1">
        <v>2</v>
      </c>
      <c r="E20" s="1">
        <f t="shared" si="2"/>
        <v>6</v>
      </c>
    </row>
    <row r="21" spans="1:5" x14ac:dyDescent="0.15">
      <c r="A21" s="1">
        <f t="shared" ca="1" si="0"/>
        <v>0.80368524173317146</v>
      </c>
      <c r="B21" s="1">
        <f t="shared" ca="1" si="1"/>
        <v>21</v>
      </c>
      <c r="C21" s="1">
        <v>3</v>
      </c>
      <c r="D21" s="1">
        <v>3</v>
      </c>
      <c r="E21" s="1">
        <f t="shared" si="2"/>
        <v>9</v>
      </c>
    </row>
    <row r="22" spans="1:5" x14ac:dyDescent="0.15">
      <c r="A22" s="1">
        <f t="shared" ca="1" si="0"/>
        <v>0.33737145549995784</v>
      </c>
      <c r="B22" s="1">
        <f t="shared" ca="1" si="1"/>
        <v>57</v>
      </c>
      <c r="C22" s="1">
        <v>3</v>
      </c>
      <c r="D22" s="1">
        <v>4</v>
      </c>
      <c r="E22" s="1">
        <f t="shared" si="2"/>
        <v>12</v>
      </c>
    </row>
    <row r="23" spans="1:5" x14ac:dyDescent="0.15">
      <c r="A23" s="1">
        <f t="shared" ca="1" si="0"/>
        <v>0.47291897113223458</v>
      </c>
      <c r="B23" s="1">
        <f t="shared" ca="1" si="1"/>
        <v>44</v>
      </c>
      <c r="C23" s="1">
        <v>3</v>
      </c>
      <c r="D23" s="1">
        <v>5</v>
      </c>
      <c r="E23" s="1">
        <f t="shared" si="2"/>
        <v>15</v>
      </c>
    </row>
    <row r="24" spans="1:5" x14ac:dyDescent="0.15">
      <c r="A24" s="1">
        <f t="shared" ca="1" si="0"/>
        <v>0.90550758555678912</v>
      </c>
      <c r="B24" s="1">
        <f t="shared" ca="1" si="1"/>
        <v>12</v>
      </c>
      <c r="C24" s="1">
        <v>3</v>
      </c>
      <c r="D24" s="1">
        <v>6</v>
      </c>
      <c r="E24" s="1">
        <f t="shared" si="2"/>
        <v>18</v>
      </c>
    </row>
    <row r="25" spans="1:5" x14ac:dyDescent="0.15">
      <c r="A25" s="1">
        <f t="shared" ca="1" si="0"/>
        <v>0.39672909223257646</v>
      </c>
      <c r="B25" s="1">
        <f t="shared" ca="1" si="1"/>
        <v>49</v>
      </c>
      <c r="C25" s="1">
        <v>3</v>
      </c>
      <c r="D25" s="1">
        <v>7</v>
      </c>
      <c r="E25" s="1">
        <f t="shared" si="2"/>
        <v>21</v>
      </c>
    </row>
    <row r="26" spans="1:5" x14ac:dyDescent="0.15">
      <c r="A26" s="1">
        <f t="shared" ca="1" si="0"/>
        <v>0.76275477746863274</v>
      </c>
      <c r="B26" s="1">
        <f t="shared" ca="1" si="1"/>
        <v>25</v>
      </c>
      <c r="C26" s="1">
        <v>3</v>
      </c>
      <c r="D26" s="1">
        <v>8</v>
      </c>
      <c r="E26" s="1">
        <f t="shared" si="2"/>
        <v>24</v>
      </c>
    </row>
    <row r="27" spans="1:5" x14ac:dyDescent="0.15">
      <c r="A27" s="1">
        <f t="shared" ca="1" si="0"/>
        <v>0.1944306547342598</v>
      </c>
      <c r="B27" s="1">
        <f t="shared" ca="1" si="1"/>
        <v>65</v>
      </c>
      <c r="C27" s="1">
        <v>3</v>
      </c>
      <c r="D27" s="1">
        <v>9</v>
      </c>
      <c r="E27" s="1">
        <f t="shared" si="2"/>
        <v>27</v>
      </c>
    </row>
    <row r="28" spans="1:5" x14ac:dyDescent="0.15">
      <c r="A28" s="1">
        <f t="shared" ca="1" si="0"/>
        <v>0.26623661919299002</v>
      </c>
      <c r="B28" s="1">
        <f t="shared" ca="1" si="1"/>
        <v>59</v>
      </c>
      <c r="C28" s="1">
        <v>4</v>
      </c>
      <c r="D28" s="1">
        <v>1</v>
      </c>
      <c r="E28" s="1">
        <f t="shared" si="2"/>
        <v>4</v>
      </c>
    </row>
    <row r="29" spans="1:5" x14ac:dyDescent="0.15">
      <c r="A29" s="1">
        <f t="shared" ca="1" si="0"/>
        <v>0.5879935503005157</v>
      </c>
      <c r="B29" s="1">
        <f t="shared" ca="1" si="1"/>
        <v>38</v>
      </c>
      <c r="C29" s="1">
        <v>4</v>
      </c>
      <c r="D29" s="1">
        <v>2</v>
      </c>
      <c r="E29" s="1">
        <f t="shared" si="2"/>
        <v>8</v>
      </c>
    </row>
    <row r="30" spans="1:5" x14ac:dyDescent="0.15">
      <c r="A30" s="1">
        <f t="shared" ca="1" si="0"/>
        <v>0.7173236466304862</v>
      </c>
      <c r="B30" s="1">
        <f t="shared" ca="1" si="1"/>
        <v>31</v>
      </c>
      <c r="C30" s="1">
        <v>4</v>
      </c>
      <c r="D30" s="1">
        <v>3</v>
      </c>
      <c r="E30" s="1">
        <f t="shared" si="2"/>
        <v>12</v>
      </c>
    </row>
    <row r="31" spans="1:5" x14ac:dyDescent="0.15">
      <c r="A31" s="1">
        <f t="shared" ca="1" si="0"/>
        <v>0.34296815017961246</v>
      </c>
      <c r="B31" s="1">
        <f t="shared" ca="1" si="1"/>
        <v>54</v>
      </c>
      <c r="C31" s="1">
        <v>4</v>
      </c>
      <c r="D31" s="1">
        <v>4</v>
      </c>
      <c r="E31" s="1">
        <f t="shared" si="2"/>
        <v>16</v>
      </c>
    </row>
    <row r="32" spans="1:5" x14ac:dyDescent="0.15">
      <c r="A32" s="1">
        <f t="shared" ca="1" si="0"/>
        <v>0.57141289838805664</v>
      </c>
      <c r="B32" s="1">
        <f t="shared" ca="1" si="1"/>
        <v>40</v>
      </c>
      <c r="C32" s="1">
        <v>4</v>
      </c>
      <c r="D32" s="1">
        <v>5</v>
      </c>
      <c r="E32" s="1">
        <f t="shared" si="2"/>
        <v>20</v>
      </c>
    </row>
    <row r="33" spans="1:5" x14ac:dyDescent="0.15">
      <c r="A33" s="1">
        <f t="shared" ca="1" si="0"/>
        <v>0.81087196350520252</v>
      </c>
      <c r="B33" s="1">
        <f t="shared" ca="1" si="1"/>
        <v>20</v>
      </c>
      <c r="C33" s="1">
        <v>4</v>
      </c>
      <c r="D33" s="1">
        <v>6</v>
      </c>
      <c r="E33" s="1">
        <f t="shared" si="2"/>
        <v>24</v>
      </c>
    </row>
    <row r="34" spans="1:5" x14ac:dyDescent="0.15">
      <c r="A34" s="1">
        <f t="shared" ca="1" si="0"/>
        <v>0.33797154598776236</v>
      </c>
      <c r="B34" s="1">
        <f t="shared" ca="1" si="1"/>
        <v>56</v>
      </c>
      <c r="C34" s="1">
        <v>4</v>
      </c>
      <c r="D34" s="1">
        <v>7</v>
      </c>
      <c r="E34" s="1">
        <f t="shared" si="2"/>
        <v>28</v>
      </c>
    </row>
    <row r="35" spans="1:5" x14ac:dyDescent="0.15">
      <c r="A35" s="1">
        <f t="shared" ca="1" si="0"/>
        <v>0.58947832832317482</v>
      </c>
      <c r="B35" s="1">
        <f t="shared" ca="1" si="1"/>
        <v>37</v>
      </c>
      <c r="C35" s="1">
        <v>4</v>
      </c>
      <c r="D35" s="1">
        <v>8</v>
      </c>
      <c r="E35" s="1">
        <f t="shared" si="2"/>
        <v>32</v>
      </c>
    </row>
    <row r="36" spans="1:5" x14ac:dyDescent="0.15">
      <c r="A36" s="1">
        <f t="shared" ca="1" si="0"/>
        <v>0.58448478816156801</v>
      </c>
      <c r="B36" s="1">
        <f t="shared" ca="1" si="1"/>
        <v>39</v>
      </c>
      <c r="C36" s="1">
        <v>4</v>
      </c>
      <c r="D36" s="1">
        <v>9</v>
      </c>
      <c r="E36" s="1">
        <f t="shared" si="2"/>
        <v>36</v>
      </c>
    </row>
    <row r="37" spans="1:5" x14ac:dyDescent="0.15">
      <c r="A37" s="1">
        <f t="shared" ca="1" si="0"/>
        <v>0.92856815093221445</v>
      </c>
      <c r="B37" s="1">
        <f t="shared" ca="1" si="1"/>
        <v>7</v>
      </c>
      <c r="C37" s="1">
        <v>5</v>
      </c>
      <c r="D37" s="1">
        <v>1</v>
      </c>
      <c r="E37" s="1">
        <f t="shared" si="2"/>
        <v>5</v>
      </c>
    </row>
    <row r="38" spans="1:5" x14ac:dyDescent="0.15">
      <c r="A38" s="1">
        <f t="shared" ca="1" si="0"/>
        <v>0.63595880146090111</v>
      </c>
      <c r="B38" s="1">
        <f t="shared" ca="1" si="1"/>
        <v>35</v>
      </c>
      <c r="C38" s="1">
        <v>5</v>
      </c>
      <c r="D38" s="1">
        <v>2</v>
      </c>
      <c r="E38" s="1">
        <f t="shared" si="2"/>
        <v>10</v>
      </c>
    </row>
    <row r="39" spans="1:5" x14ac:dyDescent="0.15">
      <c r="A39" s="1">
        <f t="shared" ca="1" si="0"/>
        <v>0.38116129622934358</v>
      </c>
      <c r="B39" s="1">
        <f t="shared" ca="1" si="1"/>
        <v>50</v>
      </c>
      <c r="C39" s="1">
        <v>5</v>
      </c>
      <c r="D39" s="1">
        <v>3</v>
      </c>
      <c r="E39" s="1">
        <f t="shared" si="2"/>
        <v>15</v>
      </c>
    </row>
    <row r="40" spans="1:5" x14ac:dyDescent="0.15">
      <c r="A40" s="1">
        <f t="shared" ca="1" si="0"/>
        <v>0.87097887291829124</v>
      </c>
      <c r="B40" s="1">
        <f t="shared" ca="1" si="1"/>
        <v>14</v>
      </c>
      <c r="C40" s="1">
        <v>5</v>
      </c>
      <c r="D40" s="1">
        <v>4</v>
      </c>
      <c r="E40" s="1">
        <f t="shared" si="2"/>
        <v>20</v>
      </c>
    </row>
    <row r="41" spans="1:5" x14ac:dyDescent="0.15">
      <c r="A41" s="1">
        <f t="shared" ca="1" si="0"/>
        <v>0.10489695169267543</v>
      </c>
      <c r="B41" s="1">
        <f t="shared" ca="1" si="1"/>
        <v>73</v>
      </c>
      <c r="C41" s="1">
        <v>5</v>
      </c>
      <c r="D41" s="1">
        <v>5</v>
      </c>
      <c r="E41" s="1">
        <f t="shared" si="2"/>
        <v>25</v>
      </c>
    </row>
    <row r="42" spans="1:5" x14ac:dyDescent="0.15">
      <c r="A42" s="1">
        <f t="shared" ca="1" si="0"/>
        <v>0.67722495806321381</v>
      </c>
      <c r="B42" s="1">
        <f t="shared" ca="1" si="1"/>
        <v>32</v>
      </c>
      <c r="C42" s="1">
        <v>5</v>
      </c>
      <c r="D42" s="1">
        <v>6</v>
      </c>
      <c r="E42" s="1">
        <f t="shared" si="2"/>
        <v>30</v>
      </c>
    </row>
    <row r="43" spans="1:5" x14ac:dyDescent="0.15">
      <c r="A43" s="1">
        <f t="shared" ca="1" si="0"/>
        <v>0.83231200396484173</v>
      </c>
      <c r="B43" s="1">
        <f t="shared" ca="1" si="1"/>
        <v>16</v>
      </c>
      <c r="C43" s="1">
        <v>5</v>
      </c>
      <c r="D43" s="1">
        <v>7</v>
      </c>
      <c r="E43" s="1">
        <f t="shared" si="2"/>
        <v>35</v>
      </c>
    </row>
    <row r="44" spans="1:5" x14ac:dyDescent="0.15">
      <c r="A44" s="1">
        <f t="shared" ca="1" si="0"/>
        <v>0.2477016376178558</v>
      </c>
      <c r="B44" s="1">
        <f t="shared" ca="1" si="1"/>
        <v>60</v>
      </c>
      <c r="C44" s="1">
        <v>5</v>
      </c>
      <c r="D44" s="1">
        <v>8</v>
      </c>
      <c r="E44" s="1">
        <f t="shared" si="2"/>
        <v>40</v>
      </c>
    </row>
    <row r="45" spans="1:5" x14ac:dyDescent="0.15">
      <c r="A45" s="1">
        <f t="shared" ca="1" si="0"/>
        <v>0.76637480881647269</v>
      </c>
      <c r="B45" s="1">
        <f t="shared" ca="1" si="1"/>
        <v>24</v>
      </c>
      <c r="C45" s="1">
        <v>5</v>
      </c>
      <c r="D45" s="1">
        <v>9</v>
      </c>
      <c r="E45" s="1">
        <f t="shared" si="2"/>
        <v>45</v>
      </c>
    </row>
    <row r="46" spans="1:5" x14ac:dyDescent="0.15">
      <c r="A46" s="1">
        <f t="shared" ca="1" si="0"/>
        <v>0.94209541145634212</v>
      </c>
      <c r="B46" s="1">
        <f t="shared" ca="1" si="1"/>
        <v>4</v>
      </c>
      <c r="C46" s="1">
        <v>6</v>
      </c>
      <c r="D46" s="1">
        <v>1</v>
      </c>
      <c r="E46" s="1">
        <f t="shared" si="2"/>
        <v>6</v>
      </c>
    </row>
    <row r="47" spans="1:5" x14ac:dyDescent="0.15">
      <c r="A47" s="1">
        <f t="shared" ca="1" si="0"/>
        <v>0.80018734253059121</v>
      </c>
      <c r="B47" s="1">
        <f t="shared" ca="1" si="1"/>
        <v>22</v>
      </c>
      <c r="C47" s="1">
        <v>6</v>
      </c>
      <c r="D47" s="1">
        <v>2</v>
      </c>
      <c r="E47" s="1">
        <f t="shared" si="2"/>
        <v>12</v>
      </c>
    </row>
    <row r="48" spans="1:5" x14ac:dyDescent="0.15">
      <c r="A48" s="1">
        <f t="shared" ca="1" si="0"/>
        <v>0.64994139055702438</v>
      </c>
      <c r="B48" s="1">
        <f t="shared" ca="1" si="1"/>
        <v>34</v>
      </c>
      <c r="C48" s="1">
        <v>6</v>
      </c>
      <c r="D48" s="1">
        <v>3</v>
      </c>
      <c r="E48" s="1">
        <f t="shared" si="2"/>
        <v>18</v>
      </c>
    </row>
    <row r="49" spans="1:5" x14ac:dyDescent="0.15">
      <c r="A49" s="1">
        <f t="shared" ca="1" si="0"/>
        <v>0.14117656784663646</v>
      </c>
      <c r="B49" s="1">
        <f t="shared" ca="1" si="1"/>
        <v>72</v>
      </c>
      <c r="C49" s="1">
        <v>6</v>
      </c>
      <c r="D49" s="1">
        <v>4</v>
      </c>
      <c r="E49" s="1">
        <f t="shared" si="2"/>
        <v>24</v>
      </c>
    </row>
    <row r="50" spans="1:5" x14ac:dyDescent="0.15">
      <c r="A50" s="1">
        <f t="shared" ca="1" si="0"/>
        <v>3.2443317254439163E-2</v>
      </c>
      <c r="B50" s="1">
        <f t="shared" ca="1" si="1"/>
        <v>80</v>
      </c>
      <c r="C50" s="1">
        <v>6</v>
      </c>
      <c r="D50" s="1">
        <v>5</v>
      </c>
      <c r="E50" s="1">
        <f t="shared" si="2"/>
        <v>30</v>
      </c>
    </row>
    <row r="51" spans="1:5" x14ac:dyDescent="0.15">
      <c r="A51" s="1">
        <f t="shared" ca="1" si="0"/>
        <v>1.300680141120647E-2</v>
      </c>
      <c r="B51" s="1">
        <f t="shared" ca="1" si="1"/>
        <v>81</v>
      </c>
      <c r="C51" s="1">
        <v>6</v>
      </c>
      <c r="D51" s="1">
        <v>6</v>
      </c>
      <c r="E51" s="1">
        <f t="shared" si="2"/>
        <v>36</v>
      </c>
    </row>
    <row r="52" spans="1:5" x14ac:dyDescent="0.15">
      <c r="A52" s="1">
        <f t="shared" ca="1" si="0"/>
        <v>0.52800527889950344</v>
      </c>
      <c r="B52" s="1">
        <f t="shared" ca="1" si="1"/>
        <v>41</v>
      </c>
      <c r="C52" s="1">
        <v>6</v>
      </c>
      <c r="D52" s="1">
        <v>7</v>
      </c>
      <c r="E52" s="1">
        <f t="shared" si="2"/>
        <v>42</v>
      </c>
    </row>
    <row r="53" spans="1:5" x14ac:dyDescent="0.15">
      <c r="A53" s="1">
        <f t="shared" ca="1" si="0"/>
        <v>0.84542434384870835</v>
      </c>
      <c r="B53" s="1">
        <f t="shared" ca="1" si="1"/>
        <v>15</v>
      </c>
      <c r="C53" s="1">
        <v>6</v>
      </c>
      <c r="D53" s="1">
        <v>8</v>
      </c>
      <c r="E53" s="1">
        <f t="shared" si="2"/>
        <v>48</v>
      </c>
    </row>
    <row r="54" spans="1:5" x14ac:dyDescent="0.15">
      <c r="A54" s="1">
        <f t="shared" ca="1" si="0"/>
        <v>0.17715270849268216</v>
      </c>
      <c r="B54" s="1">
        <f t="shared" ca="1" si="1"/>
        <v>67</v>
      </c>
      <c r="C54" s="1">
        <v>6</v>
      </c>
      <c r="D54" s="1">
        <v>9</v>
      </c>
      <c r="E54" s="1">
        <f t="shared" si="2"/>
        <v>54</v>
      </c>
    </row>
    <row r="55" spans="1:5" x14ac:dyDescent="0.15">
      <c r="A55" s="1">
        <f t="shared" ca="1" si="0"/>
        <v>6.6986769134595781E-2</v>
      </c>
      <c r="B55" s="1">
        <f t="shared" ca="1" si="1"/>
        <v>78</v>
      </c>
      <c r="C55" s="1">
        <v>7</v>
      </c>
      <c r="D55" s="1">
        <v>1</v>
      </c>
      <c r="E55" s="1">
        <f t="shared" si="2"/>
        <v>7</v>
      </c>
    </row>
    <row r="56" spans="1:5" x14ac:dyDescent="0.15">
      <c r="A56" s="1">
        <f t="shared" ca="1" si="0"/>
        <v>0.92708115198352004</v>
      </c>
      <c r="B56" s="1">
        <f t="shared" ca="1" si="1"/>
        <v>8</v>
      </c>
      <c r="C56" s="1">
        <v>7</v>
      </c>
      <c r="D56" s="1">
        <v>2</v>
      </c>
      <c r="E56" s="1">
        <f t="shared" si="2"/>
        <v>14</v>
      </c>
    </row>
    <row r="57" spans="1:5" x14ac:dyDescent="0.15">
      <c r="A57" s="1">
        <f t="shared" ca="1" si="0"/>
        <v>0.4158950105549194</v>
      </c>
      <c r="B57" s="1">
        <f t="shared" ca="1" si="1"/>
        <v>48</v>
      </c>
      <c r="C57" s="1">
        <v>7</v>
      </c>
      <c r="D57" s="1">
        <v>3</v>
      </c>
      <c r="E57" s="1">
        <f t="shared" si="2"/>
        <v>21</v>
      </c>
    </row>
    <row r="58" spans="1:5" x14ac:dyDescent="0.15">
      <c r="A58" s="1">
        <f t="shared" ca="1" si="0"/>
        <v>8.8794847656709308E-2</v>
      </c>
      <c r="B58" s="1">
        <f t="shared" ca="1" si="1"/>
        <v>77</v>
      </c>
      <c r="C58" s="1">
        <v>7</v>
      </c>
      <c r="D58" s="1">
        <v>4</v>
      </c>
      <c r="E58" s="1">
        <f t="shared" si="2"/>
        <v>28</v>
      </c>
    </row>
    <row r="59" spans="1:5" x14ac:dyDescent="0.15">
      <c r="A59" s="1">
        <f t="shared" ca="1" si="0"/>
        <v>0.52203045015176741</v>
      </c>
      <c r="B59" s="1">
        <f t="shared" ca="1" si="1"/>
        <v>42</v>
      </c>
      <c r="C59" s="1">
        <v>7</v>
      </c>
      <c r="D59" s="1">
        <v>5</v>
      </c>
      <c r="E59" s="1">
        <f t="shared" si="2"/>
        <v>35</v>
      </c>
    </row>
    <row r="60" spans="1:5" x14ac:dyDescent="0.15">
      <c r="A60" s="1">
        <f t="shared" ca="1" si="0"/>
        <v>0.17282773520678574</v>
      </c>
      <c r="B60" s="1">
        <f t="shared" ca="1" si="1"/>
        <v>68</v>
      </c>
      <c r="C60" s="1">
        <v>7</v>
      </c>
      <c r="D60" s="1">
        <v>6</v>
      </c>
      <c r="E60" s="1">
        <f t="shared" si="2"/>
        <v>42</v>
      </c>
    </row>
    <row r="61" spans="1:5" x14ac:dyDescent="0.15">
      <c r="A61" s="1">
        <f t="shared" ca="1" si="0"/>
        <v>0.65569379689064367</v>
      </c>
      <c r="B61" s="1">
        <f t="shared" ca="1" si="1"/>
        <v>33</v>
      </c>
      <c r="C61" s="1">
        <v>7</v>
      </c>
      <c r="D61" s="1">
        <v>7</v>
      </c>
      <c r="E61" s="1">
        <f t="shared" si="2"/>
        <v>49</v>
      </c>
    </row>
    <row r="62" spans="1:5" x14ac:dyDescent="0.15">
      <c r="A62" s="1">
        <f t="shared" ca="1" si="0"/>
        <v>0.94160827501966538</v>
      </c>
      <c r="B62" s="1">
        <f t="shared" ca="1" si="1"/>
        <v>5</v>
      </c>
      <c r="C62" s="1">
        <v>7</v>
      </c>
      <c r="D62" s="1">
        <v>8</v>
      </c>
      <c r="E62" s="1">
        <f t="shared" si="2"/>
        <v>56</v>
      </c>
    </row>
    <row r="63" spans="1:5" x14ac:dyDescent="0.15">
      <c r="A63" s="1">
        <f t="shared" ca="1" si="0"/>
        <v>0.34002478520404866</v>
      </c>
      <c r="B63" s="1">
        <f t="shared" ca="1" si="1"/>
        <v>55</v>
      </c>
      <c r="C63" s="1">
        <v>7</v>
      </c>
      <c r="D63" s="1">
        <v>9</v>
      </c>
      <c r="E63" s="1">
        <f t="shared" si="2"/>
        <v>63</v>
      </c>
    </row>
    <row r="64" spans="1:5" x14ac:dyDescent="0.15">
      <c r="A64" s="1">
        <f t="shared" ca="1" si="0"/>
        <v>0.77166574959723855</v>
      </c>
      <c r="B64" s="1">
        <f t="shared" ca="1" si="1"/>
        <v>23</v>
      </c>
      <c r="C64" s="1">
        <v>8</v>
      </c>
      <c r="D64" s="1">
        <v>1</v>
      </c>
      <c r="E64" s="1">
        <f t="shared" si="2"/>
        <v>8</v>
      </c>
    </row>
    <row r="65" spans="1:5" x14ac:dyDescent="0.15">
      <c r="A65" s="1">
        <f t="shared" ca="1" si="0"/>
        <v>0.72010721295756197</v>
      </c>
      <c r="B65" s="1">
        <f t="shared" ca="1" si="1"/>
        <v>30</v>
      </c>
      <c r="C65" s="1">
        <v>8</v>
      </c>
      <c r="D65" s="1">
        <v>2</v>
      </c>
      <c r="E65" s="1">
        <f t="shared" si="2"/>
        <v>16</v>
      </c>
    </row>
    <row r="66" spans="1:5" x14ac:dyDescent="0.15">
      <c r="A66" s="1">
        <f t="shared" ref="A66:A81" ca="1" si="3">RAND()</f>
        <v>0.34648242225010117</v>
      </c>
      <c r="B66" s="1">
        <f t="shared" ref="B66:B81" ca="1" si="4">RANK(A66,$A$1:$A$81,0)</f>
        <v>53</v>
      </c>
      <c r="C66" s="1">
        <v>8</v>
      </c>
      <c r="D66" s="1">
        <v>3</v>
      </c>
      <c r="E66" s="1">
        <f t="shared" ref="E66:E81" si="5">C66*D66</f>
        <v>24</v>
      </c>
    </row>
    <row r="67" spans="1:5" x14ac:dyDescent="0.15">
      <c r="A67" s="1">
        <f t="shared" ca="1" si="3"/>
        <v>0.16588369002672465</v>
      </c>
      <c r="B67" s="1">
        <f t="shared" ca="1" si="4"/>
        <v>70</v>
      </c>
      <c r="C67" s="1">
        <v>8</v>
      </c>
      <c r="D67" s="1">
        <v>4</v>
      </c>
      <c r="E67" s="1">
        <f t="shared" si="5"/>
        <v>32</v>
      </c>
    </row>
    <row r="68" spans="1:5" x14ac:dyDescent="0.15">
      <c r="A68" s="1">
        <f t="shared" ca="1" si="3"/>
        <v>0.91598481102923701</v>
      </c>
      <c r="B68" s="1">
        <f t="shared" ca="1" si="4"/>
        <v>10</v>
      </c>
      <c r="C68" s="1">
        <v>8</v>
      </c>
      <c r="D68" s="1">
        <v>5</v>
      </c>
      <c r="E68" s="1">
        <f t="shared" si="5"/>
        <v>40</v>
      </c>
    </row>
    <row r="69" spans="1:5" x14ac:dyDescent="0.15">
      <c r="A69" s="1">
        <f t="shared" ca="1" si="3"/>
        <v>0.14485003084050585</v>
      </c>
      <c r="B69" s="1">
        <f t="shared" ca="1" si="4"/>
        <v>71</v>
      </c>
      <c r="C69" s="1">
        <v>8</v>
      </c>
      <c r="D69" s="1">
        <v>6</v>
      </c>
      <c r="E69" s="1">
        <f t="shared" si="5"/>
        <v>48</v>
      </c>
    </row>
    <row r="70" spans="1:5" x14ac:dyDescent="0.15">
      <c r="A70" s="1">
        <f t="shared" ca="1" si="3"/>
        <v>0.73876030821315297</v>
      </c>
      <c r="B70" s="1">
        <f t="shared" ca="1" si="4"/>
        <v>29</v>
      </c>
      <c r="C70" s="1">
        <v>8</v>
      </c>
      <c r="D70" s="1">
        <v>7</v>
      </c>
      <c r="E70" s="1">
        <f t="shared" si="5"/>
        <v>56</v>
      </c>
    </row>
    <row r="71" spans="1:5" x14ac:dyDescent="0.15">
      <c r="A71" s="1">
        <f t="shared" ca="1" si="3"/>
        <v>0.91781572924975985</v>
      </c>
      <c r="B71" s="1">
        <f t="shared" ca="1" si="4"/>
        <v>9</v>
      </c>
      <c r="C71" s="1">
        <v>8</v>
      </c>
      <c r="D71" s="1">
        <v>8</v>
      </c>
      <c r="E71" s="1">
        <f t="shared" si="5"/>
        <v>64</v>
      </c>
    </row>
    <row r="72" spans="1:5" x14ac:dyDescent="0.15">
      <c r="A72" s="1">
        <f t="shared" ca="1" si="3"/>
        <v>0.44009901665169626</v>
      </c>
      <c r="B72" s="1">
        <f t="shared" ca="1" si="4"/>
        <v>45</v>
      </c>
      <c r="C72" s="1">
        <v>8</v>
      </c>
      <c r="D72" s="1">
        <v>9</v>
      </c>
      <c r="E72" s="1">
        <f t="shared" si="5"/>
        <v>72</v>
      </c>
    </row>
    <row r="73" spans="1:5" x14ac:dyDescent="0.15">
      <c r="A73" s="1">
        <f t="shared" ca="1" si="3"/>
        <v>0.17209099735360811</v>
      </c>
      <c r="B73" s="1">
        <f t="shared" ca="1" si="4"/>
        <v>69</v>
      </c>
      <c r="C73" s="1">
        <v>9</v>
      </c>
      <c r="D73" s="1">
        <v>1</v>
      </c>
      <c r="E73" s="1">
        <f t="shared" si="5"/>
        <v>9</v>
      </c>
    </row>
    <row r="74" spans="1:5" x14ac:dyDescent="0.15">
      <c r="A74" s="1">
        <f t="shared" ca="1" si="3"/>
        <v>9.2948947493081024E-2</v>
      </c>
      <c r="B74" s="1">
        <f t="shared" ca="1" si="4"/>
        <v>76</v>
      </c>
      <c r="C74" s="1">
        <v>9</v>
      </c>
      <c r="D74" s="1">
        <v>2</v>
      </c>
      <c r="E74" s="1">
        <f t="shared" si="5"/>
        <v>18</v>
      </c>
    </row>
    <row r="75" spans="1:5" x14ac:dyDescent="0.15">
      <c r="A75" s="1">
        <f t="shared" ca="1" si="3"/>
        <v>0.95406923570239888</v>
      </c>
      <c r="B75" s="1">
        <f t="shared" ca="1" si="4"/>
        <v>3</v>
      </c>
      <c r="C75" s="1">
        <v>9</v>
      </c>
      <c r="D75" s="1">
        <v>3</v>
      </c>
      <c r="E75" s="1">
        <f t="shared" si="5"/>
        <v>27</v>
      </c>
    </row>
    <row r="76" spans="1:5" x14ac:dyDescent="0.15">
      <c r="A76" s="1">
        <f t="shared" ca="1" si="3"/>
        <v>0.95843504540461866</v>
      </c>
      <c r="B76" s="1">
        <f t="shared" ca="1" si="4"/>
        <v>2</v>
      </c>
      <c r="C76" s="1">
        <v>9</v>
      </c>
      <c r="D76" s="1">
        <v>4</v>
      </c>
      <c r="E76" s="1">
        <f t="shared" si="5"/>
        <v>36</v>
      </c>
    </row>
    <row r="77" spans="1:5" x14ac:dyDescent="0.15">
      <c r="A77" s="1">
        <f t="shared" ca="1" si="3"/>
        <v>0.99214028731523363</v>
      </c>
      <c r="B77" s="1">
        <f t="shared" ca="1" si="4"/>
        <v>1</v>
      </c>
      <c r="C77" s="1">
        <v>9</v>
      </c>
      <c r="D77" s="1">
        <v>5</v>
      </c>
      <c r="E77" s="1">
        <f t="shared" si="5"/>
        <v>45</v>
      </c>
    </row>
    <row r="78" spans="1:5" x14ac:dyDescent="0.15">
      <c r="A78" s="1">
        <f t="shared" ca="1" si="3"/>
        <v>0.93745051986121375</v>
      </c>
      <c r="B78" s="1">
        <f t="shared" ca="1" si="4"/>
        <v>6</v>
      </c>
      <c r="C78" s="1">
        <v>9</v>
      </c>
      <c r="D78" s="1">
        <v>6</v>
      </c>
      <c r="E78" s="1">
        <f t="shared" si="5"/>
        <v>54</v>
      </c>
    </row>
    <row r="79" spans="1:5" x14ac:dyDescent="0.15">
      <c r="A79" s="1">
        <f t="shared" ca="1" si="3"/>
        <v>0.22924849704967798</v>
      </c>
      <c r="B79" s="1">
        <f t="shared" ca="1" si="4"/>
        <v>61</v>
      </c>
      <c r="C79" s="1">
        <v>9</v>
      </c>
      <c r="D79" s="1">
        <v>7</v>
      </c>
      <c r="E79" s="1">
        <f t="shared" si="5"/>
        <v>63</v>
      </c>
    </row>
    <row r="80" spans="1:5" x14ac:dyDescent="0.15">
      <c r="A80" s="1">
        <f t="shared" ca="1" si="3"/>
        <v>9.9053626125084948E-2</v>
      </c>
      <c r="B80" s="1">
        <f t="shared" ca="1" si="4"/>
        <v>74</v>
      </c>
      <c r="C80" s="1">
        <v>9</v>
      </c>
      <c r="D80" s="1">
        <v>8</v>
      </c>
      <c r="E80" s="1">
        <f t="shared" si="5"/>
        <v>72</v>
      </c>
    </row>
    <row r="81" spans="1:5" x14ac:dyDescent="0.15">
      <c r="A81" s="1">
        <f t="shared" ca="1" si="3"/>
        <v>0.82197797699204167</v>
      </c>
      <c r="B81" s="1">
        <f t="shared" ca="1" si="4"/>
        <v>18</v>
      </c>
      <c r="C81" s="1">
        <v>9</v>
      </c>
      <c r="D81" s="1">
        <v>9</v>
      </c>
      <c r="E81" s="1">
        <f t="shared" si="5"/>
        <v>81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印刷シート</vt:lpstr>
      <vt:lpstr>Sheet2</vt:lpstr>
      <vt:lpstr>list</vt:lpstr>
      <vt:lpstr>印刷シート!Print_Area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nakao</dc:creator>
  <cp:keywords/>
  <dc:description/>
  <cp:lastModifiedBy>家 中尾</cp:lastModifiedBy>
  <cp:revision/>
  <cp:lastPrinted>2024-10-19T08:01:05Z</cp:lastPrinted>
  <dcterms:created xsi:type="dcterms:W3CDTF">2020-07-07T04:34:54Z</dcterms:created>
  <dcterms:modified xsi:type="dcterms:W3CDTF">2024-10-19T08:01:31Z</dcterms:modified>
  <cp:category/>
  <cp:contentStatus/>
</cp:coreProperties>
</file>